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55" windowWidth="17520" windowHeight="11640"/>
  </bookViews>
  <sheets>
    <sheet name="Лист1" sheetId="1" r:id="rId1"/>
  </sheets>
  <definedNames>
    <definedName name="_xlnm.Print_Area" localSheetId="0">Лист1!$A$1:$F$125</definedName>
  </definedNames>
  <calcPr calcId="124519"/>
</workbook>
</file>

<file path=xl/calcChain.xml><?xml version="1.0" encoding="utf-8"?>
<calcChain xmlns="http://schemas.openxmlformats.org/spreadsheetml/2006/main">
  <c r="F86" i="1"/>
  <c r="F56" s="1"/>
  <c r="E86"/>
  <c r="D86"/>
  <c r="D56" s="1"/>
  <c r="E56"/>
  <c r="F46"/>
  <c r="E46"/>
  <c r="D46"/>
  <c r="F54"/>
  <c r="F53" s="1"/>
  <c r="F52" s="1"/>
  <c r="F51" s="1"/>
  <c r="E53"/>
  <c r="E52" s="1"/>
  <c r="E51" s="1"/>
  <c r="D105"/>
  <c r="F120"/>
  <c r="F119"/>
  <c r="F118" s="1"/>
  <c r="E119"/>
  <c r="E118" s="1"/>
  <c r="F117"/>
  <c r="F116" s="1"/>
  <c r="F115" s="1"/>
  <c r="E116"/>
  <c r="E115" s="1"/>
  <c r="F108"/>
  <c r="F107" s="1"/>
  <c r="F106" s="1"/>
  <c r="E107"/>
  <c r="E106" s="1"/>
  <c r="F92"/>
  <c r="F91" s="1"/>
  <c r="E91"/>
  <c r="F82" l="1"/>
  <c r="F81"/>
  <c r="E80"/>
  <c r="E79" s="1"/>
  <c r="E84"/>
  <c r="E83" s="1"/>
  <c r="F85"/>
  <c r="F84" s="1"/>
  <c r="F83" s="1"/>
  <c r="F80" l="1"/>
  <c r="F79" s="1"/>
  <c r="F96"/>
  <c r="F95" s="1"/>
  <c r="E95"/>
  <c r="E94"/>
  <c r="E93" s="1"/>
  <c r="F22"/>
  <c r="F21" s="1"/>
  <c r="F20" s="1"/>
  <c r="E21"/>
  <c r="E20" s="1"/>
  <c r="F94" l="1"/>
  <c r="F93" s="1"/>
  <c r="F123" l="1"/>
  <c r="F114"/>
  <c r="F111"/>
  <c r="F103"/>
  <c r="F100"/>
  <c r="F90"/>
  <c r="F88"/>
  <c r="F78"/>
  <c r="F77"/>
  <c r="F74"/>
  <c r="F71"/>
  <c r="F68"/>
  <c r="F65"/>
  <c r="F62"/>
  <c r="F59"/>
  <c r="F50"/>
  <c r="F45"/>
  <c r="F42"/>
  <c r="F39"/>
  <c r="F34"/>
  <c r="F31"/>
  <c r="F25"/>
  <c r="F18"/>
  <c r="E122"/>
  <c r="E121" s="1"/>
  <c r="E113"/>
  <c r="E112" s="1"/>
  <c r="E110"/>
  <c r="E109" s="1"/>
  <c r="E102"/>
  <c r="E101" s="1"/>
  <c r="E99"/>
  <c r="E98"/>
  <c r="E89"/>
  <c r="E87"/>
  <c r="E76"/>
  <c r="E75" s="1"/>
  <c r="E73"/>
  <c r="E72" s="1"/>
  <c r="E70"/>
  <c r="E69" s="1"/>
  <c r="E67"/>
  <c r="E66"/>
  <c r="E64"/>
  <c r="E63"/>
  <c r="E61"/>
  <c r="E60"/>
  <c r="E58"/>
  <c r="E57"/>
  <c r="E49"/>
  <c r="E48" s="1"/>
  <c r="E47" s="1"/>
  <c r="E44"/>
  <c r="E43" s="1"/>
  <c r="E41"/>
  <c r="E40" s="1"/>
  <c r="E38"/>
  <c r="E37" s="1"/>
  <c r="E33"/>
  <c r="E32" s="1"/>
  <c r="E30"/>
  <c r="E29" s="1"/>
  <c r="E24"/>
  <c r="E23" s="1"/>
  <c r="E19" s="1"/>
  <c r="E17"/>
  <c r="E16" s="1"/>
  <c r="E15" s="1"/>
  <c r="E105" l="1"/>
  <c r="E97"/>
  <c r="E55"/>
  <c r="E36"/>
  <c r="E35" s="1"/>
  <c r="E28"/>
  <c r="E27" s="1"/>
  <c r="E26" s="1"/>
  <c r="E14"/>
  <c r="F76"/>
  <c r="E104" l="1"/>
  <c r="E124" s="1"/>
  <c r="F122"/>
  <c r="F121" s="1"/>
  <c r="F75" l="1"/>
  <c r="F73" l="1"/>
  <c r="F72" s="1"/>
  <c r="F70"/>
  <c r="F69" s="1"/>
  <c r="F113"/>
  <c r="F112" s="1"/>
  <c r="F110"/>
  <c r="F109" s="1"/>
  <c r="F105" s="1"/>
  <c r="F102"/>
  <c r="F89"/>
  <c r="F87"/>
  <c r="F99"/>
  <c r="F66"/>
  <c r="F64"/>
  <c r="F61"/>
  <c r="F57"/>
  <c r="F49"/>
  <c r="F48" s="1"/>
  <c r="F47" s="1"/>
  <c r="F38"/>
  <c r="F37" s="1"/>
  <c r="F41"/>
  <c r="F40" s="1"/>
  <c r="F44"/>
  <c r="F43" s="1"/>
  <c r="F33"/>
  <c r="F32" s="1"/>
  <c r="F30"/>
  <c r="F29" s="1"/>
  <c r="F24"/>
  <c r="F23" s="1"/>
  <c r="F19" s="1"/>
  <c r="F17"/>
  <c r="F16" s="1"/>
  <c r="F15" s="1"/>
  <c r="F67"/>
  <c r="F101" l="1"/>
  <c r="F58"/>
  <c r="F60"/>
  <c r="F63"/>
  <c r="F98"/>
  <c r="F36"/>
  <c r="F35" s="1"/>
  <c r="F28"/>
  <c r="F27" s="1"/>
  <c r="F26" s="1"/>
  <c r="F14"/>
  <c r="F97" l="1"/>
  <c r="F55" l="1"/>
  <c r="F104" s="1"/>
  <c r="F124" s="1"/>
</calcChain>
</file>

<file path=xl/sharedStrings.xml><?xml version="1.0" encoding="utf-8"?>
<sst xmlns="http://schemas.openxmlformats.org/spreadsheetml/2006/main" count="236" uniqueCount="116">
  <si>
    <t>Распределение 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</si>
  <si>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</si>
  <si>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</t>
  </si>
  <si>
    <t>Целевая статья раздела</t>
  </si>
  <si>
    <t>Вид расхода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</si>
  <si>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</si>
  <si>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</si>
  <si>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</si>
  <si>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</si>
  <si>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ИТОГО</t>
  </si>
  <si>
    <t>50.0.00.00000</t>
  </si>
  <si>
    <t>50.0.00.20940</t>
  </si>
  <si>
    <t>Иные бюджетные ассигнования</t>
  </si>
  <si>
    <t>Резервные средства</t>
  </si>
  <si>
    <t>50.0.00.51180</t>
  </si>
  <si>
    <t>Глава муниципального самоуправления</t>
  </si>
  <si>
    <t>Расходы на обеспечение функций органов местного самоуправления</t>
  </si>
  <si>
    <t>Расходы на выплаты персоналу казенных учреждений</t>
  </si>
  <si>
    <t>Отдельные мероприятия в области информационно-коммуникационных технологий и связи</t>
  </si>
  <si>
    <t>Доплата к пенсии муниципальным служащим</t>
  </si>
  <si>
    <t>Социальное обеспечение и иные выплаты населению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</si>
  <si>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</si>
  <si>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</si>
  <si>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 xml:space="preserve">Иные межбюджетные трансферты </t>
  </si>
  <si>
    <t>Итого расходов по муниципальному образованию</t>
  </si>
  <si>
    <t>Дефицит</t>
  </si>
  <si>
    <t>сельского поселения Лемпино</t>
  </si>
  <si>
    <t>группам (группам и подгруппам) видов расходов классификации расходов</t>
  </si>
  <si>
    <t>Подпрограмма "Профилактика правонарушений"</t>
  </si>
  <si>
    <t>Реализация мероприятий</t>
  </si>
  <si>
    <t>03.0.00.00000</t>
  </si>
  <si>
    <t>03.1.01.00000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</si>
  <si>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</si>
  <si>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03.1.01.82300</t>
  </si>
  <si>
    <t>03.1.01.S2300</t>
  </si>
  <si>
    <t>Основное мероприятие "Ремонт, капитальный ремонт автомобильных дорог"</t>
  </si>
  <si>
    <t>01.0.00.00000</t>
  </si>
  <si>
    <t>01.0.01.00000</t>
  </si>
  <si>
    <t>Основное мероприятие "Содержание автомобильных дорог местного значения"</t>
  </si>
  <si>
    <t>01.0.02.00000</t>
  </si>
  <si>
    <t>Основное мероприятие "Благоустройство территории"</t>
  </si>
  <si>
    <t>05.0.00.00000</t>
  </si>
  <si>
    <t>05.0.01.00000</t>
  </si>
  <si>
    <t>05.0.01.99990</t>
  </si>
  <si>
    <t>Содержание автомобильных дорог</t>
  </si>
  <si>
    <t>01.0.02.20902</t>
  </si>
  <si>
    <t>03.1.00.00000</t>
  </si>
  <si>
    <t>Утилизация жидких бытовых отходов в поселениях</t>
  </si>
  <si>
    <t>Ремонт автомобильных дорог</t>
  </si>
  <si>
    <t>01.0.01.20901</t>
  </si>
  <si>
    <t>10.0.00.00000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</si>
  <si>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 "</t>
  </si>
  <si>
    <t>10.0.01.00000</t>
  </si>
  <si>
    <t>10.0.01.02040</t>
  </si>
  <si>
    <t>10.0.01.99990</t>
  </si>
  <si>
    <t>Основное мероприятие "Содержание муниципального имущества"</t>
  </si>
  <si>
    <t>08.0.00.00000</t>
  </si>
  <si>
    <t>08.0.01.00000</t>
  </si>
  <si>
    <t>08.0.01.99990</t>
  </si>
  <si>
    <t>10.0.01.03300</t>
  </si>
  <si>
    <t>руб.</t>
  </si>
  <si>
    <t>10.0.01.02030</t>
  </si>
  <si>
    <t>05.0.01.89651</t>
  </si>
  <si>
    <t>05.0.01.20651</t>
  </si>
  <si>
    <t>10.0.01.04910</t>
  </si>
  <si>
    <t xml:space="preserve">Cоздание условий для деятельности народных дружин </t>
  </si>
  <si>
    <t>Итого</t>
  </si>
  <si>
    <t>10.0.01.84200</t>
  </si>
  <si>
    <t>10.0.01.89002</t>
  </si>
  <si>
    <t>Создание условий для деятельности народных дружин</t>
  </si>
  <si>
    <t>Организация мероприятий при осуществлении деятельности по обращению с животными без владельцев</t>
  </si>
  <si>
    <t>Публичные нормативные социальные выплаты гражданам</t>
  </si>
  <si>
    <t>Приложение 3</t>
  </si>
  <si>
    <t>Муниципальная программа "Повышение эффективности бюджетных расходов сельского поселения Лемпино на 2022-2026 годы"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</si>
  <si>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</si>
  <si>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транспортной системы сельского поселения Лемпино на 2021-2025 годы"</t>
  </si>
  <si>
    <t>Муниципальная программа "Обеспечение прав и законных интересов населения сельского поселения Лемпино на 2021-2025 годы"</t>
  </si>
  <si>
    <t>Муниципальная программа "Благоустройство территории муниципального образования сельское поселение Лемпино на 2022-2026 годы"</t>
  </si>
  <si>
    <t>Муниципальная программа "Управление и распоряжение муниципальным имуществом сельского поселения Лемпино на 2022-2026 годы"</t>
  </si>
  <si>
    <t>Резервный фонд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</si>
  <si>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"</t>
  </si>
  <si>
    <t>10.0.05.00000</t>
  </si>
  <si>
    <t>Расходы на выплату персоналу, осуществляющему функции внешнего финансового контроля в поселениях района в соответствии с заключенными соглашениями</t>
  </si>
  <si>
    <t>10.0.05.89020</t>
  </si>
  <si>
    <t>10.0.05.89021</t>
  </si>
  <si>
    <t>10.0.01.89005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</si>
  <si>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</t>
  </si>
  <si>
    <t>50.3.00.89004</t>
  </si>
  <si>
    <t>Проведение выборов в предтавительные органы муниципального образования поселения</t>
  </si>
  <si>
    <t>Непрограммные расходы органов муниципальной власти Нефтеюганского района</t>
  </si>
  <si>
    <t xml:space="preserve">Инициативный проект "Детская игровая площадка "Детский городок""  </t>
  </si>
  <si>
    <t>к решению Совета депутатов</t>
  </si>
  <si>
    <t xml:space="preserve"> бюджета муниципального образования сельского поселения Лемпино на 2023 год</t>
  </si>
  <si>
    <t>Увеличение (+), уменьшение (-)</t>
  </si>
  <si>
    <t>Всего</t>
  </si>
  <si>
    <t>Специальные расходы</t>
  </si>
  <si>
    <t>Приобретение имущества</t>
  </si>
  <si>
    <t>01.0.02.89011</t>
  </si>
  <si>
    <t>Основное мероприятие "Размещение НПА на официальном сайте сельского поселения Лемпино, в печатном издании"</t>
  </si>
  <si>
    <t>10.0.04.00000</t>
  </si>
  <si>
    <t>10.0.04.20904</t>
  </si>
  <si>
    <t>Информационное освещение деятельности органов местного самоуправления и поддержка средств массовой информации</t>
  </si>
  <si>
    <t>10.0.01.89015</t>
  </si>
  <si>
    <t>Поощрение муниципальных управленческих команд</t>
  </si>
  <si>
    <t>10.0.01.89008</t>
  </si>
  <si>
    <t>Финансовое обеспечение расходных обязательств муниципальных образований городского и сельских поселений по решению вопросов местного значения</t>
  </si>
  <si>
    <t>Уплата налогов, сборов и иных платежей</t>
  </si>
  <si>
    <t>Выполнение других обязательств государства</t>
  </si>
  <si>
    <t>50.0.00.09300</t>
  </si>
  <si>
    <t>50.0.00.85060</t>
  </si>
  <si>
    <t>Реализация мероприятий по содействию трудоустройству граждан</t>
  </si>
  <si>
    <t>50.0.00.89018</t>
  </si>
  <si>
    <t>Основное мероприятие "Техническая инвентаризация и паспортизация объектов недвижимого имущества"</t>
  </si>
  <si>
    <t>08.0.02.00000</t>
  </si>
  <si>
    <t>08.0.02.99990</t>
  </si>
  <si>
    <t>от 28.09.2023  №9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</si>
</sst>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1">
    <xf numFmtId="0" fontId="0" fillId="0" borderId="0" xfId="0"/>
    <xf numFmtId="0" fontId="5" fillId="2" borderId="0" xfId="0" applyFont="1" applyFill="1"/>
    <xf numFmtId="0" fontId="0" fillId="2" borderId="0" xfId="0" applyFill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indent="15"/>
    </xf>
    <xf numFmtId="0" fontId="9" fillId="2" borderId="0" xfId="0" applyFont="1" applyFill="1"/>
    <xf numFmtId="0" fontId="1" fillId="2" borderId="0" xfId="0" applyFont="1" applyFill="1" applyAlignment="1">
      <alignment horizontal="justify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ont="1" applyFill="1"/>
    <xf numFmtId="0" fontId="2" fillId="2" borderId="0" xfId="0" applyFont="1" applyFill="1" applyAlignment="1">
      <alignment vertical="center"/>
    </xf>
    <xf numFmtId="0" fontId="6" fillId="2" borderId="0" xfId="0" applyFont="1" applyFill="1"/>
    <xf numFmtId="0" fontId="5" fillId="2" borderId="0" xfId="0" applyFont="1" applyFill="1" applyBorder="1"/>
    <xf numFmtId="164" fontId="5" fillId="2" borderId="0" xfId="0" applyNumberFormat="1" applyFont="1" applyFill="1"/>
    <xf numFmtId="0" fontId="1" fillId="2" borderId="0" xfId="0" applyFont="1" applyFill="1" applyAlignment="1">
      <alignment vertical="center"/>
    </xf>
    <xf numFmtId="49" fontId="7" fillId="2" borderId="0" xfId="0" applyNumberFormat="1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vertical="center" wrapText="1"/>
    </xf>
    <xf numFmtId="49" fontId="7" fillId="2" borderId="0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44" fontId="4" fillId="2" borderId="0" xfId="1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tabSelected="1" zoomScale="110" zoomScaleNormal="110" workbookViewId="0">
      <selection activeCell="A16" sqref="A16"/>
    </sheetView>
  </sheetViews>
  <sheetFormatPr defaultRowHeight="15"/>
  <cols>
    <col min="1" max="1" width="99.140625" style="2" customWidth="1"/>
    <col min="2" max="2" width="18.140625" style="2" customWidth="1"/>
    <col min="3" max="3" width="11.28515625" style="2" customWidth="1"/>
    <col min="4" max="4" width="17.42578125" style="2" customWidth="1"/>
    <col min="5" max="5" width="19.42578125" style="2" customWidth="1"/>
    <col min="6" max="6" width="17.42578125" style="2" customWidth="1"/>
    <col min="7" max="7" width="14.42578125" style="2" customWidth="1"/>
    <col min="8" max="8" width="9.140625" style="2"/>
    <col min="9" max="9" width="12" style="2" bestFit="1" customWidth="1"/>
    <col min="10" max="16384" width="9.140625" style="2"/>
  </cols>
  <sheetData>
    <row r="1" spans="1:8">
      <c r="E1" s="9" t="s">
        <v>72</v>
      </c>
    </row>
    <row r="2" spans="1:8">
      <c r="A2" s="10"/>
      <c r="E2" s="11" t="s">
        <v>91</v>
      </c>
    </row>
    <row r="3" spans="1:8">
      <c r="A3" s="10"/>
      <c r="E3" s="11" t="s">
        <v>26</v>
      </c>
    </row>
    <row r="4" spans="1:8">
      <c r="A4" s="12"/>
      <c r="E4" s="11" t="s">
        <v>115</v>
      </c>
    </row>
    <row r="5" spans="1:8">
      <c r="A5" s="13"/>
      <c r="C5" s="14"/>
      <c r="D5" s="14"/>
      <c r="E5" s="14"/>
      <c r="F5" s="14"/>
    </row>
    <row r="6" spans="1:8">
      <c r="A6" s="15"/>
      <c r="C6" s="14"/>
      <c r="D6" s="14"/>
      <c r="E6" s="14"/>
      <c r="F6" s="14"/>
    </row>
    <row r="7" spans="1:8" ht="18.75">
      <c r="A7" s="38" t="s">
        <v>0</v>
      </c>
      <c r="B7" s="38"/>
      <c r="C7" s="38"/>
      <c r="D7" s="38"/>
      <c r="E7" s="38"/>
      <c r="F7" s="38"/>
      <c r="G7" s="1"/>
      <c r="H7" s="1"/>
    </row>
    <row r="8" spans="1:8" ht="18.75">
      <c r="A8" s="39" t="s">
        <v>1</v>
      </c>
      <c r="B8" s="39"/>
      <c r="C8" s="39"/>
      <c r="D8" s="39"/>
      <c r="E8" s="39"/>
      <c r="F8" s="39"/>
      <c r="G8" s="1"/>
      <c r="H8" s="1"/>
    </row>
    <row r="9" spans="1:8" ht="18.75">
      <c r="A9" s="38" t="s">
        <v>27</v>
      </c>
      <c r="B9" s="38"/>
      <c r="C9" s="38"/>
      <c r="D9" s="38"/>
      <c r="E9" s="38"/>
      <c r="F9" s="38"/>
      <c r="G9" s="1"/>
      <c r="H9" s="1"/>
    </row>
    <row r="10" spans="1:8" ht="15.75" customHeight="1">
      <c r="A10" s="40" t="s">
        <v>92</v>
      </c>
      <c r="B10" s="40"/>
      <c r="C10" s="40"/>
      <c r="D10" s="40"/>
      <c r="E10" s="40"/>
      <c r="F10" s="40"/>
      <c r="G10" s="1"/>
      <c r="H10" s="1"/>
    </row>
    <row r="11" spans="1:8" ht="18.75">
      <c r="A11" s="16"/>
      <c r="B11" s="16"/>
      <c r="C11" s="16"/>
      <c r="D11" s="24"/>
      <c r="E11" s="24"/>
      <c r="F11" s="24" t="s">
        <v>60</v>
      </c>
      <c r="G11" s="1"/>
      <c r="H11" s="1"/>
    </row>
    <row r="12" spans="1:8" ht="33">
      <c r="A12" s="25" t="s">
        <v>2</v>
      </c>
      <c r="B12" s="25" t="s">
        <v>3</v>
      </c>
      <c r="C12" s="25" t="s">
        <v>4</v>
      </c>
      <c r="D12" s="25" t="s">
        <v>66</v>
      </c>
      <c r="E12" s="25" t="s">
        <v>93</v>
      </c>
      <c r="F12" s="25" t="s">
        <v>94</v>
      </c>
      <c r="G12" s="1"/>
      <c r="H12" s="1"/>
    </row>
    <row r="13" spans="1:8" ht="18.75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1"/>
      <c r="H13" s="1"/>
    </row>
    <row r="14" spans="1:8" ht="51" customHeight="1">
      <c r="A14" s="26" t="s">
        <v>75</v>
      </c>
      <c r="B14" s="25" t="s">
        <v>36</v>
      </c>
      <c r="C14" s="27"/>
      <c r="D14" s="28">
        <v>4999553</v>
      </c>
      <c r="E14" s="28">
        <f>E15+E19</f>
        <v>-20000.5</v>
      </c>
      <c r="F14" s="28">
        <f>F15+F19</f>
        <v>4979552.5</v>
      </c>
      <c r="G14" s="1"/>
      <c r="H14" s="1"/>
    </row>
    <row r="15" spans="1:8" ht="51" customHeight="1">
      <c r="A15" s="29" t="s">
        <v>35</v>
      </c>
      <c r="B15" s="27" t="s">
        <v>37</v>
      </c>
      <c r="C15" s="27"/>
      <c r="D15" s="30">
        <v>592200</v>
      </c>
      <c r="E15" s="30">
        <f t="shared" ref="E15:F17" si="0">E16</f>
        <v>-100000</v>
      </c>
      <c r="F15" s="30">
        <f t="shared" si="0"/>
        <v>492200</v>
      </c>
      <c r="G15" s="1"/>
      <c r="H15" s="1"/>
    </row>
    <row r="16" spans="1:8" ht="51" customHeight="1">
      <c r="A16" s="29" t="s">
        <v>48</v>
      </c>
      <c r="B16" s="27" t="s">
        <v>49</v>
      </c>
      <c r="C16" s="27"/>
      <c r="D16" s="30">
        <v>592200</v>
      </c>
      <c r="E16" s="30">
        <f t="shared" si="0"/>
        <v>-100000</v>
      </c>
      <c r="F16" s="30">
        <f t="shared" si="0"/>
        <v>492200</v>
      </c>
      <c r="G16" s="1"/>
      <c r="H16" s="1"/>
    </row>
    <row r="17" spans="1:18" ht="51" customHeight="1">
      <c r="A17" s="29" t="s">
        <v>5</v>
      </c>
      <c r="B17" s="27" t="s">
        <v>49</v>
      </c>
      <c r="C17" s="27">
        <v>200</v>
      </c>
      <c r="D17" s="30">
        <v>592200</v>
      </c>
      <c r="E17" s="30">
        <f t="shared" si="0"/>
        <v>-100000</v>
      </c>
      <c r="F17" s="30">
        <f t="shared" si="0"/>
        <v>492200</v>
      </c>
      <c r="G17" s="1"/>
      <c r="H17" s="1"/>
      <c r="O17" s="3"/>
      <c r="P17" s="4"/>
      <c r="Q17" s="4"/>
      <c r="R17" s="6"/>
    </row>
    <row r="18" spans="1:18" ht="51" customHeight="1">
      <c r="A18" s="29" t="s">
        <v>6</v>
      </c>
      <c r="B18" s="27" t="s">
        <v>49</v>
      </c>
      <c r="C18" s="27">
        <v>240</v>
      </c>
      <c r="D18" s="30">
        <v>592200</v>
      </c>
      <c r="E18" s="30">
        <v>-100000</v>
      </c>
      <c r="F18" s="30">
        <f>D18+E18</f>
        <v>492200</v>
      </c>
      <c r="G18" s="1"/>
      <c r="H18" s="1"/>
      <c r="O18" s="7"/>
      <c r="P18" s="5"/>
      <c r="Q18" s="5"/>
      <c r="R18" s="8"/>
    </row>
    <row r="19" spans="1:18" ht="51" customHeight="1">
      <c r="A19" s="29" t="s">
        <v>38</v>
      </c>
      <c r="B19" s="27" t="s">
        <v>39</v>
      </c>
      <c r="C19" s="27"/>
      <c r="D19" s="30">
        <v>4407353</v>
      </c>
      <c r="E19" s="30">
        <f t="shared" ref="E19:F19" si="1">E20+E23</f>
        <v>79999.5</v>
      </c>
      <c r="F19" s="30">
        <f t="shared" si="1"/>
        <v>4487352.5</v>
      </c>
      <c r="G19" s="1"/>
      <c r="H19" s="1"/>
      <c r="O19" s="7"/>
      <c r="P19" s="5"/>
      <c r="Q19" s="5"/>
      <c r="R19" s="8"/>
    </row>
    <row r="20" spans="1:18" ht="51" customHeight="1">
      <c r="A20" s="29" t="s">
        <v>44</v>
      </c>
      <c r="B20" s="27" t="s">
        <v>45</v>
      </c>
      <c r="C20" s="27"/>
      <c r="D20" s="30">
        <v>2177353</v>
      </c>
      <c r="E20" s="30">
        <f t="shared" ref="E20:F21" si="2">E21</f>
        <v>79999.5</v>
      </c>
      <c r="F20" s="30">
        <f t="shared" si="2"/>
        <v>2257352.5</v>
      </c>
      <c r="G20" s="1"/>
      <c r="H20" s="1"/>
      <c r="O20" s="7"/>
      <c r="P20" s="5"/>
      <c r="Q20" s="5"/>
      <c r="R20" s="8"/>
    </row>
    <row r="21" spans="1:18" ht="51" customHeight="1">
      <c r="A21" s="29" t="s">
        <v>5</v>
      </c>
      <c r="B21" s="27" t="s">
        <v>45</v>
      </c>
      <c r="C21" s="27">
        <v>200</v>
      </c>
      <c r="D21" s="30">
        <v>2177353</v>
      </c>
      <c r="E21" s="30">
        <f t="shared" si="2"/>
        <v>79999.5</v>
      </c>
      <c r="F21" s="30">
        <f t="shared" si="2"/>
        <v>2257352.5</v>
      </c>
      <c r="G21" s="1"/>
      <c r="H21" s="1"/>
      <c r="O21" s="7"/>
      <c r="P21" s="5"/>
      <c r="Q21" s="5"/>
      <c r="R21" s="8"/>
    </row>
    <row r="22" spans="1:18" ht="51" customHeight="1">
      <c r="A22" s="29" t="s">
        <v>6</v>
      </c>
      <c r="B22" s="27" t="s">
        <v>45</v>
      </c>
      <c r="C22" s="27">
        <v>240</v>
      </c>
      <c r="D22" s="30">
        <v>2177353</v>
      </c>
      <c r="E22" s="30">
        <v>79999.5</v>
      </c>
      <c r="F22" s="30">
        <f>D22+E22</f>
        <v>2257352.5</v>
      </c>
      <c r="G22" s="1"/>
      <c r="H22" s="1"/>
      <c r="O22" s="7"/>
      <c r="P22" s="5"/>
      <c r="Q22" s="5"/>
      <c r="R22" s="8"/>
    </row>
    <row r="23" spans="1:18" ht="51" customHeight="1">
      <c r="A23" s="29" t="s">
        <v>96</v>
      </c>
      <c r="B23" s="27" t="s">
        <v>97</v>
      </c>
      <c r="C23" s="27"/>
      <c r="D23" s="30">
        <v>2230000</v>
      </c>
      <c r="E23" s="30">
        <f t="shared" ref="E23:F24" si="3">E24</f>
        <v>0</v>
      </c>
      <c r="F23" s="30">
        <f t="shared" si="3"/>
        <v>2230000</v>
      </c>
      <c r="G23" s="1"/>
      <c r="H23" s="1"/>
      <c r="O23" s="7"/>
      <c r="P23" s="5"/>
      <c r="Q23" s="5"/>
      <c r="R23" s="8"/>
    </row>
    <row r="24" spans="1:18" ht="51" customHeight="1">
      <c r="A24" s="29" t="s">
        <v>5</v>
      </c>
      <c r="B24" s="27" t="s">
        <v>97</v>
      </c>
      <c r="C24" s="27">
        <v>200</v>
      </c>
      <c r="D24" s="30">
        <v>2230000</v>
      </c>
      <c r="E24" s="30">
        <f t="shared" si="3"/>
        <v>0</v>
      </c>
      <c r="F24" s="30">
        <f t="shared" si="3"/>
        <v>2230000</v>
      </c>
      <c r="G24" s="1"/>
      <c r="H24" s="1"/>
      <c r="O24" s="7"/>
      <c r="P24" s="5"/>
      <c r="Q24" s="5"/>
      <c r="R24" s="8"/>
    </row>
    <row r="25" spans="1:18" ht="51" customHeight="1">
      <c r="A25" s="29" t="s">
        <v>6</v>
      </c>
      <c r="B25" s="27" t="s">
        <v>97</v>
      </c>
      <c r="C25" s="27">
        <v>240</v>
      </c>
      <c r="D25" s="30">
        <v>2230000</v>
      </c>
      <c r="E25" s="30">
        <v>0</v>
      </c>
      <c r="F25" s="30">
        <f>D25+E25</f>
        <v>2230000</v>
      </c>
      <c r="G25" s="1"/>
      <c r="H25" s="1"/>
      <c r="O25" s="7"/>
      <c r="P25" s="5"/>
      <c r="Q25" s="5"/>
      <c r="R25" s="8"/>
    </row>
    <row r="26" spans="1:18" ht="51" customHeight="1">
      <c r="A26" s="26" t="s">
        <v>76</v>
      </c>
      <c r="B26" s="25" t="s">
        <v>30</v>
      </c>
      <c r="C26" s="25"/>
      <c r="D26" s="28">
        <v>6442.56</v>
      </c>
      <c r="E26" s="28">
        <f t="shared" ref="E26:F27" si="4">E27</f>
        <v>0</v>
      </c>
      <c r="F26" s="28">
        <f t="shared" si="4"/>
        <v>6442.56</v>
      </c>
      <c r="G26" s="1"/>
      <c r="H26" s="1"/>
    </row>
    <row r="27" spans="1:18" ht="51" customHeight="1">
      <c r="A27" s="29" t="s">
        <v>28</v>
      </c>
      <c r="B27" s="27" t="s">
        <v>46</v>
      </c>
      <c r="C27" s="27"/>
      <c r="D27" s="30">
        <v>6442.56</v>
      </c>
      <c r="E27" s="30">
        <f t="shared" si="4"/>
        <v>0</v>
      </c>
      <c r="F27" s="30">
        <f t="shared" si="4"/>
        <v>6442.56</v>
      </c>
      <c r="G27" s="1"/>
      <c r="H27" s="1"/>
    </row>
    <row r="28" spans="1:18" ht="51" customHeight="1">
      <c r="A28" s="29" t="s">
        <v>32</v>
      </c>
      <c r="B28" s="27" t="s">
        <v>31</v>
      </c>
      <c r="C28" s="27"/>
      <c r="D28" s="30">
        <v>6442.56</v>
      </c>
      <c r="E28" s="30">
        <f>E29+E32</f>
        <v>0</v>
      </c>
      <c r="F28" s="30">
        <f>F29+F32</f>
        <v>6442.56</v>
      </c>
      <c r="G28" s="1"/>
      <c r="H28" s="1"/>
    </row>
    <row r="29" spans="1:18" ht="51" customHeight="1">
      <c r="A29" s="29" t="s">
        <v>69</v>
      </c>
      <c r="B29" s="27" t="s">
        <v>33</v>
      </c>
      <c r="C29" s="27"/>
      <c r="D29" s="30">
        <v>3221.28</v>
      </c>
      <c r="E29" s="30">
        <f t="shared" ref="E29:F30" si="5">E30</f>
        <v>0</v>
      </c>
      <c r="F29" s="30">
        <f t="shared" si="5"/>
        <v>3221.28</v>
      </c>
      <c r="G29" s="1"/>
      <c r="H29" s="1"/>
    </row>
    <row r="30" spans="1:18" ht="51" customHeight="1">
      <c r="A30" s="31" t="s">
        <v>7</v>
      </c>
      <c r="B30" s="27" t="s">
        <v>33</v>
      </c>
      <c r="C30" s="27">
        <v>100</v>
      </c>
      <c r="D30" s="32">
        <v>3221.28</v>
      </c>
      <c r="E30" s="32">
        <f t="shared" si="5"/>
        <v>0</v>
      </c>
      <c r="F30" s="32">
        <f t="shared" si="5"/>
        <v>3221.28</v>
      </c>
      <c r="G30" s="23"/>
      <c r="H30" s="23"/>
    </row>
    <row r="31" spans="1:18" ht="51" customHeight="1">
      <c r="A31" s="31" t="s">
        <v>8</v>
      </c>
      <c r="B31" s="27" t="s">
        <v>33</v>
      </c>
      <c r="C31" s="27">
        <v>120</v>
      </c>
      <c r="D31" s="32">
        <v>3221.28</v>
      </c>
      <c r="E31" s="32">
        <v>0</v>
      </c>
      <c r="F31" s="32">
        <f>D31+E31</f>
        <v>3221.28</v>
      </c>
      <c r="G31" s="22"/>
      <c r="H31" s="22"/>
    </row>
    <row r="32" spans="1:18" ht="51" customHeight="1">
      <c r="A32" s="29" t="s">
        <v>65</v>
      </c>
      <c r="B32" s="27" t="s">
        <v>34</v>
      </c>
      <c r="C32" s="27"/>
      <c r="D32" s="30">
        <v>3221.28</v>
      </c>
      <c r="E32" s="30">
        <f t="shared" ref="E32:F33" si="6">E33</f>
        <v>0</v>
      </c>
      <c r="F32" s="30">
        <f t="shared" si="6"/>
        <v>3221.28</v>
      </c>
      <c r="G32" s="17"/>
      <c r="H32" s="17"/>
    </row>
    <row r="33" spans="1:18" ht="51" customHeight="1">
      <c r="A33" s="31" t="s">
        <v>7</v>
      </c>
      <c r="B33" s="27" t="s">
        <v>34</v>
      </c>
      <c r="C33" s="27">
        <v>100</v>
      </c>
      <c r="D33" s="32">
        <v>3221.28</v>
      </c>
      <c r="E33" s="32">
        <f t="shared" si="6"/>
        <v>0</v>
      </c>
      <c r="F33" s="32">
        <f t="shared" si="6"/>
        <v>3221.28</v>
      </c>
      <c r="G33" s="23"/>
      <c r="H33" s="23"/>
    </row>
    <row r="34" spans="1:18" ht="51" customHeight="1">
      <c r="A34" s="31" t="s">
        <v>8</v>
      </c>
      <c r="B34" s="27" t="s">
        <v>34</v>
      </c>
      <c r="C34" s="27">
        <v>120</v>
      </c>
      <c r="D34" s="32">
        <v>3221.28</v>
      </c>
      <c r="E34" s="32">
        <v>0</v>
      </c>
      <c r="F34" s="32">
        <f>D34+E34</f>
        <v>3221.28</v>
      </c>
      <c r="G34" s="22"/>
      <c r="H34" s="22"/>
    </row>
    <row r="35" spans="1:18" ht="51" customHeight="1">
      <c r="A35" s="33" t="s">
        <v>77</v>
      </c>
      <c r="B35" s="25" t="s">
        <v>41</v>
      </c>
      <c r="C35" s="29"/>
      <c r="D35" s="28">
        <v>1663665</v>
      </c>
      <c r="E35" s="28">
        <f>E36</f>
        <v>-4962.359999999986</v>
      </c>
      <c r="F35" s="28">
        <f>F36</f>
        <v>1658702.6400000001</v>
      </c>
      <c r="G35" s="1"/>
      <c r="H35" s="1"/>
      <c r="O35" s="7"/>
      <c r="P35" s="5"/>
      <c r="Q35" s="5"/>
      <c r="R35" s="8"/>
    </row>
    <row r="36" spans="1:18" ht="51" customHeight="1">
      <c r="A36" s="34" t="s">
        <v>40</v>
      </c>
      <c r="B36" s="27" t="s">
        <v>42</v>
      </c>
      <c r="C36" s="27"/>
      <c r="D36" s="30">
        <v>1663665</v>
      </c>
      <c r="E36" s="30">
        <f>E43+E40+E37</f>
        <v>-4962.359999999986</v>
      </c>
      <c r="F36" s="30">
        <f>F43+F40+F37</f>
        <v>1658702.6400000001</v>
      </c>
      <c r="G36" s="1"/>
      <c r="H36" s="1"/>
      <c r="O36" s="7"/>
      <c r="P36" s="5"/>
      <c r="Q36" s="5"/>
      <c r="R36" s="8"/>
    </row>
    <row r="37" spans="1:18" ht="51" customHeight="1">
      <c r="A37" s="34" t="s">
        <v>90</v>
      </c>
      <c r="B37" s="27" t="s">
        <v>63</v>
      </c>
      <c r="C37" s="27"/>
      <c r="D37" s="30">
        <v>240000</v>
      </c>
      <c r="E37" s="30">
        <f t="shared" ref="E37:F38" si="7">E38</f>
        <v>-150000</v>
      </c>
      <c r="F37" s="30">
        <f t="shared" si="7"/>
        <v>90000</v>
      </c>
      <c r="G37" s="1"/>
      <c r="H37" s="1"/>
    </row>
    <row r="38" spans="1:18" ht="51" customHeight="1">
      <c r="A38" s="29" t="s">
        <v>5</v>
      </c>
      <c r="B38" s="27" t="s">
        <v>63</v>
      </c>
      <c r="C38" s="27">
        <v>200</v>
      </c>
      <c r="D38" s="30">
        <v>240000</v>
      </c>
      <c r="E38" s="30">
        <f t="shared" si="7"/>
        <v>-150000</v>
      </c>
      <c r="F38" s="30">
        <f t="shared" si="7"/>
        <v>90000</v>
      </c>
      <c r="G38" s="1"/>
      <c r="H38" s="1"/>
    </row>
    <row r="39" spans="1:18" ht="51" customHeight="1">
      <c r="A39" s="29" t="s">
        <v>6</v>
      </c>
      <c r="B39" s="27" t="s">
        <v>63</v>
      </c>
      <c r="C39" s="27">
        <v>240</v>
      </c>
      <c r="D39" s="30">
        <v>240000</v>
      </c>
      <c r="E39" s="30">
        <v>-150000</v>
      </c>
      <c r="F39" s="30">
        <f>D39+E39</f>
        <v>90000</v>
      </c>
      <c r="G39" s="1"/>
      <c r="H39" s="1"/>
    </row>
    <row r="40" spans="1:18" ht="51" customHeight="1">
      <c r="A40" s="34" t="s">
        <v>90</v>
      </c>
      <c r="B40" s="27" t="s">
        <v>62</v>
      </c>
      <c r="C40" s="27"/>
      <c r="D40" s="30">
        <v>960000</v>
      </c>
      <c r="E40" s="30">
        <f t="shared" ref="E40:F41" si="8">E41</f>
        <v>0</v>
      </c>
      <c r="F40" s="30">
        <f t="shared" si="8"/>
        <v>960000</v>
      </c>
      <c r="G40" s="1"/>
      <c r="H40" s="1"/>
    </row>
    <row r="41" spans="1:18" ht="51" customHeight="1">
      <c r="A41" s="29" t="s">
        <v>5</v>
      </c>
      <c r="B41" s="27" t="s">
        <v>62</v>
      </c>
      <c r="C41" s="27">
        <v>200</v>
      </c>
      <c r="D41" s="30">
        <v>960000</v>
      </c>
      <c r="E41" s="30">
        <f t="shared" si="8"/>
        <v>0</v>
      </c>
      <c r="F41" s="30">
        <f t="shared" si="8"/>
        <v>960000</v>
      </c>
      <c r="G41" s="1"/>
      <c r="H41" s="1"/>
    </row>
    <row r="42" spans="1:18" ht="51" customHeight="1">
      <c r="A42" s="29" t="s">
        <v>6</v>
      </c>
      <c r="B42" s="27" t="s">
        <v>62</v>
      </c>
      <c r="C42" s="27">
        <v>240</v>
      </c>
      <c r="D42" s="30">
        <v>960000</v>
      </c>
      <c r="E42" s="30">
        <v>0</v>
      </c>
      <c r="F42" s="30">
        <f>D42+E42</f>
        <v>960000</v>
      </c>
      <c r="G42" s="1"/>
      <c r="H42" s="1"/>
    </row>
    <row r="43" spans="1:18" ht="51" customHeight="1">
      <c r="A43" s="34" t="s">
        <v>29</v>
      </c>
      <c r="B43" s="27" t="s">
        <v>43</v>
      </c>
      <c r="C43" s="27"/>
      <c r="D43" s="30">
        <v>463665</v>
      </c>
      <c r="E43" s="30">
        <f t="shared" ref="E43:F44" si="9">E44</f>
        <v>145037.64000000001</v>
      </c>
      <c r="F43" s="30">
        <f t="shared" si="9"/>
        <v>608702.64</v>
      </c>
      <c r="G43" s="1"/>
      <c r="H43" s="1"/>
    </row>
    <row r="44" spans="1:18" ht="51" customHeight="1">
      <c r="A44" s="29" t="s">
        <v>5</v>
      </c>
      <c r="B44" s="27" t="s">
        <v>43</v>
      </c>
      <c r="C44" s="27">
        <v>200</v>
      </c>
      <c r="D44" s="30">
        <v>463665</v>
      </c>
      <c r="E44" s="30">
        <f t="shared" si="9"/>
        <v>145037.64000000001</v>
      </c>
      <c r="F44" s="30">
        <f t="shared" si="9"/>
        <v>608702.64</v>
      </c>
      <c r="G44" s="1"/>
      <c r="H44" s="1"/>
    </row>
    <row r="45" spans="1:18" ht="51" customHeight="1">
      <c r="A45" s="29" t="s">
        <v>6</v>
      </c>
      <c r="B45" s="27" t="s">
        <v>43</v>
      </c>
      <c r="C45" s="27">
        <v>240</v>
      </c>
      <c r="D45" s="30">
        <v>463665</v>
      </c>
      <c r="E45" s="30">
        <v>145037.64000000001</v>
      </c>
      <c r="F45" s="30">
        <f>D45+E45</f>
        <v>608702.64</v>
      </c>
      <c r="G45" s="1"/>
      <c r="H45" s="1"/>
    </row>
    <row r="46" spans="1:18" ht="51" customHeight="1">
      <c r="A46" s="26" t="s">
        <v>78</v>
      </c>
      <c r="B46" s="25" t="s">
        <v>56</v>
      </c>
      <c r="C46" s="27"/>
      <c r="D46" s="28">
        <f>D47+D51</f>
        <v>153000</v>
      </c>
      <c r="E46" s="28">
        <f t="shared" ref="E46:F46" si="10">E47+E51</f>
        <v>21000</v>
      </c>
      <c r="F46" s="28">
        <f t="shared" si="10"/>
        <v>174000</v>
      </c>
      <c r="G46" s="1"/>
      <c r="H46" s="1"/>
    </row>
    <row r="47" spans="1:18" ht="51" customHeight="1">
      <c r="A47" s="29" t="s">
        <v>55</v>
      </c>
      <c r="B47" s="27" t="s">
        <v>57</v>
      </c>
      <c r="C47" s="27"/>
      <c r="D47" s="30">
        <v>153000</v>
      </c>
      <c r="E47" s="30">
        <f t="shared" ref="E47:F53" si="11">E48</f>
        <v>0</v>
      </c>
      <c r="F47" s="30">
        <f t="shared" si="11"/>
        <v>153000</v>
      </c>
      <c r="G47" s="1"/>
      <c r="H47" s="1"/>
    </row>
    <row r="48" spans="1:18" ht="51" customHeight="1">
      <c r="A48" s="29" t="s">
        <v>29</v>
      </c>
      <c r="B48" s="27" t="s">
        <v>58</v>
      </c>
      <c r="C48" s="27"/>
      <c r="D48" s="30">
        <v>153000</v>
      </c>
      <c r="E48" s="30">
        <f t="shared" si="11"/>
        <v>0</v>
      </c>
      <c r="F48" s="30">
        <f t="shared" si="11"/>
        <v>153000</v>
      </c>
      <c r="G48" s="1"/>
      <c r="H48" s="1"/>
    </row>
    <row r="49" spans="1:8" ht="51" customHeight="1">
      <c r="A49" s="31" t="s">
        <v>5</v>
      </c>
      <c r="B49" s="27" t="s">
        <v>58</v>
      </c>
      <c r="C49" s="27">
        <v>200</v>
      </c>
      <c r="D49" s="30">
        <v>153000</v>
      </c>
      <c r="E49" s="30">
        <f t="shared" si="11"/>
        <v>0</v>
      </c>
      <c r="F49" s="30">
        <f t="shared" si="11"/>
        <v>153000</v>
      </c>
      <c r="G49" s="20"/>
      <c r="H49" s="20"/>
    </row>
    <row r="50" spans="1:8" ht="51" customHeight="1">
      <c r="A50" s="31" t="s">
        <v>6</v>
      </c>
      <c r="B50" s="27" t="s">
        <v>58</v>
      </c>
      <c r="C50" s="27">
        <v>240</v>
      </c>
      <c r="D50" s="30">
        <v>153000</v>
      </c>
      <c r="E50" s="30">
        <v>0</v>
      </c>
      <c r="F50" s="30">
        <f>D50+E50</f>
        <v>153000</v>
      </c>
      <c r="G50" s="21"/>
      <c r="H50" s="21"/>
    </row>
    <row r="51" spans="1:8" ht="51" customHeight="1">
      <c r="A51" s="29" t="s">
        <v>112</v>
      </c>
      <c r="B51" s="27" t="s">
        <v>113</v>
      </c>
      <c r="C51" s="27"/>
      <c r="D51" s="30">
        <v>0</v>
      </c>
      <c r="E51" s="30">
        <f t="shared" si="11"/>
        <v>21000</v>
      </c>
      <c r="F51" s="30">
        <f t="shared" si="11"/>
        <v>21000</v>
      </c>
      <c r="G51" s="1"/>
      <c r="H51" s="1"/>
    </row>
    <row r="52" spans="1:8" ht="51" customHeight="1">
      <c r="A52" s="29" t="s">
        <v>29</v>
      </c>
      <c r="B52" s="27" t="s">
        <v>114</v>
      </c>
      <c r="C52" s="27"/>
      <c r="D52" s="30">
        <v>0</v>
      </c>
      <c r="E52" s="30">
        <f t="shared" si="11"/>
        <v>21000</v>
      </c>
      <c r="F52" s="30">
        <f t="shared" si="11"/>
        <v>21000</v>
      </c>
      <c r="G52" s="1"/>
      <c r="H52" s="1"/>
    </row>
    <row r="53" spans="1:8" ht="51" customHeight="1">
      <c r="A53" s="31" t="s">
        <v>5</v>
      </c>
      <c r="B53" s="27" t="s">
        <v>114</v>
      </c>
      <c r="C53" s="27">
        <v>200</v>
      </c>
      <c r="D53" s="30">
        <v>0</v>
      </c>
      <c r="E53" s="30">
        <f t="shared" si="11"/>
        <v>21000</v>
      </c>
      <c r="F53" s="30">
        <f t="shared" si="11"/>
        <v>21000</v>
      </c>
      <c r="G53" s="23"/>
      <c r="H53" s="23"/>
    </row>
    <row r="54" spans="1:8" ht="51" customHeight="1">
      <c r="A54" s="31" t="s">
        <v>6</v>
      </c>
      <c r="B54" s="27" t="s">
        <v>114</v>
      </c>
      <c r="C54" s="27">
        <v>240</v>
      </c>
      <c r="D54" s="30">
        <v>0</v>
      </c>
      <c r="E54" s="30">
        <v>21000</v>
      </c>
      <c r="F54" s="30">
        <f>D54+E54</f>
        <v>21000</v>
      </c>
      <c r="G54" s="22"/>
      <c r="H54" s="22"/>
    </row>
    <row r="55" spans="1:8" ht="51" customHeight="1">
      <c r="A55" s="26" t="s">
        <v>73</v>
      </c>
      <c r="B55" s="25" t="s">
        <v>50</v>
      </c>
      <c r="C55" s="25"/>
      <c r="D55" s="28">
        <v>22047204.020000003</v>
      </c>
      <c r="E55" s="28">
        <f>E56+E97+E93</f>
        <v>4145095.4300000006</v>
      </c>
      <c r="F55" s="28">
        <f>F56+F97+F93</f>
        <v>26192299.450000003</v>
      </c>
      <c r="G55" s="1"/>
      <c r="H55" s="1"/>
    </row>
    <row r="56" spans="1:8" ht="51" customHeight="1">
      <c r="A56" s="31" t="s">
        <v>51</v>
      </c>
      <c r="B56" s="27" t="s">
        <v>52</v>
      </c>
      <c r="C56" s="27"/>
      <c r="D56" s="30">
        <f>D57+D60+D63+D66+D69+D72+D75+D79+D83+D86</f>
        <v>10394956.470000001</v>
      </c>
      <c r="E56" s="30">
        <f t="shared" ref="E56:F56" si="12">E57+E60+E63+E66+E69+E72+E75+E79+E83+E86</f>
        <v>4145095.4300000006</v>
      </c>
      <c r="F56" s="30">
        <f t="shared" si="12"/>
        <v>14540051.9</v>
      </c>
      <c r="G56" s="1"/>
      <c r="H56" s="1"/>
    </row>
    <row r="57" spans="1:8" ht="51" customHeight="1">
      <c r="A57" s="31" t="s">
        <v>15</v>
      </c>
      <c r="B57" s="27" t="s">
        <v>61</v>
      </c>
      <c r="C57" s="27"/>
      <c r="D57" s="30">
        <v>1310178.6200000001</v>
      </c>
      <c r="E57" s="30">
        <f>E59</f>
        <v>42241.91</v>
      </c>
      <c r="F57" s="30">
        <f>F59</f>
        <v>1352420.53</v>
      </c>
      <c r="G57" s="1"/>
      <c r="H57" s="1"/>
    </row>
    <row r="58" spans="1:8" ht="51" customHeight="1">
      <c r="A58" s="31" t="s">
        <v>7</v>
      </c>
      <c r="B58" s="27" t="s">
        <v>61</v>
      </c>
      <c r="C58" s="27">
        <v>100</v>
      </c>
      <c r="D58" s="30">
        <v>1310178.6200000001</v>
      </c>
      <c r="E58" s="30">
        <f>E59</f>
        <v>42241.91</v>
      </c>
      <c r="F58" s="30">
        <f>F59</f>
        <v>1352420.53</v>
      </c>
      <c r="G58" s="1"/>
      <c r="H58" s="1"/>
    </row>
    <row r="59" spans="1:8" ht="51" customHeight="1">
      <c r="A59" s="31" t="s">
        <v>8</v>
      </c>
      <c r="B59" s="27" t="s">
        <v>61</v>
      </c>
      <c r="C59" s="27">
        <v>120</v>
      </c>
      <c r="D59" s="30">
        <v>1310178.6200000001</v>
      </c>
      <c r="E59" s="30">
        <v>42241.91</v>
      </c>
      <c r="F59" s="30">
        <f>D59+E59</f>
        <v>1352420.53</v>
      </c>
      <c r="G59" s="1"/>
      <c r="H59" s="1"/>
    </row>
    <row r="60" spans="1:8" ht="51" customHeight="1">
      <c r="A60" s="31" t="s">
        <v>16</v>
      </c>
      <c r="B60" s="27" t="s">
        <v>53</v>
      </c>
      <c r="C60" s="27"/>
      <c r="D60" s="30">
        <v>3143351.02</v>
      </c>
      <c r="E60" s="30">
        <f>E62</f>
        <v>63758.09</v>
      </c>
      <c r="F60" s="30">
        <f>F62</f>
        <v>3207109.11</v>
      </c>
      <c r="G60" s="1"/>
      <c r="H60" s="1"/>
    </row>
    <row r="61" spans="1:8" ht="51" customHeight="1">
      <c r="A61" s="31" t="s">
        <v>7</v>
      </c>
      <c r="B61" s="27" t="s">
        <v>53</v>
      </c>
      <c r="C61" s="27">
        <v>100</v>
      </c>
      <c r="D61" s="30">
        <v>3143351.02</v>
      </c>
      <c r="E61" s="30">
        <f>E62</f>
        <v>63758.09</v>
      </c>
      <c r="F61" s="30">
        <f>F62</f>
        <v>3207109.11</v>
      </c>
      <c r="G61" s="1"/>
      <c r="H61" s="1"/>
    </row>
    <row r="62" spans="1:8" ht="51" customHeight="1">
      <c r="A62" s="31" t="s">
        <v>8</v>
      </c>
      <c r="B62" s="27" t="s">
        <v>53</v>
      </c>
      <c r="C62" s="27">
        <v>120</v>
      </c>
      <c r="D62" s="30">
        <v>3143351.02</v>
      </c>
      <c r="E62" s="30">
        <v>63758.09</v>
      </c>
      <c r="F62" s="30">
        <f>D62+E62</f>
        <v>3207109.11</v>
      </c>
      <c r="G62" s="1"/>
      <c r="H62" s="1"/>
    </row>
    <row r="63" spans="1:8" ht="51" customHeight="1">
      <c r="A63" s="31" t="s">
        <v>18</v>
      </c>
      <c r="B63" s="27" t="s">
        <v>59</v>
      </c>
      <c r="C63" s="27"/>
      <c r="D63" s="30">
        <v>60319</v>
      </c>
      <c r="E63" s="30">
        <f>E65</f>
        <v>132201</v>
      </c>
      <c r="F63" s="30">
        <f>F65</f>
        <v>192520</v>
      </c>
      <c r="G63" s="1"/>
      <c r="H63" s="1"/>
    </row>
    <row r="64" spans="1:8" ht="51" customHeight="1">
      <c r="A64" s="29" t="s">
        <v>5</v>
      </c>
      <c r="B64" s="27" t="s">
        <v>59</v>
      </c>
      <c r="C64" s="27">
        <v>200</v>
      </c>
      <c r="D64" s="30">
        <v>60319</v>
      </c>
      <c r="E64" s="30">
        <f>E65</f>
        <v>132201</v>
      </c>
      <c r="F64" s="30">
        <f>F65</f>
        <v>192520</v>
      </c>
      <c r="G64" s="1"/>
      <c r="H64" s="1"/>
    </row>
    <row r="65" spans="1:8" ht="51" customHeight="1">
      <c r="A65" s="29" t="s">
        <v>6</v>
      </c>
      <c r="B65" s="27" t="s">
        <v>59</v>
      </c>
      <c r="C65" s="27">
        <v>240</v>
      </c>
      <c r="D65" s="30">
        <v>60319</v>
      </c>
      <c r="E65" s="30">
        <v>132201</v>
      </c>
      <c r="F65" s="30">
        <f>D65+E65</f>
        <v>192520</v>
      </c>
      <c r="G65" s="1"/>
      <c r="H65" s="1"/>
    </row>
    <row r="66" spans="1:8" ht="51" customHeight="1">
      <c r="A66" s="31" t="s">
        <v>19</v>
      </c>
      <c r="B66" s="27" t="s">
        <v>64</v>
      </c>
      <c r="C66" s="27"/>
      <c r="D66" s="30">
        <v>60000</v>
      </c>
      <c r="E66" s="30">
        <f>E68</f>
        <v>97099.61</v>
      </c>
      <c r="F66" s="30">
        <f>F68</f>
        <v>157099.60999999999</v>
      </c>
      <c r="G66" s="1"/>
      <c r="H66" s="1"/>
    </row>
    <row r="67" spans="1:8" ht="51" customHeight="1">
      <c r="A67" s="29" t="s">
        <v>20</v>
      </c>
      <c r="B67" s="27" t="s">
        <v>64</v>
      </c>
      <c r="C67" s="27">
        <v>300</v>
      </c>
      <c r="D67" s="30">
        <v>60000</v>
      </c>
      <c r="E67" s="30">
        <f>E68</f>
        <v>97099.61</v>
      </c>
      <c r="F67" s="30">
        <f>F68</f>
        <v>157099.60999999999</v>
      </c>
      <c r="G67" s="1"/>
      <c r="H67" s="1"/>
    </row>
    <row r="68" spans="1:8" ht="51" customHeight="1">
      <c r="A68" s="29" t="s">
        <v>71</v>
      </c>
      <c r="B68" s="27" t="s">
        <v>64</v>
      </c>
      <c r="C68" s="27">
        <v>310</v>
      </c>
      <c r="D68" s="30">
        <v>60000</v>
      </c>
      <c r="E68" s="30">
        <v>97099.61</v>
      </c>
      <c r="F68" s="30">
        <f>D68+E68</f>
        <v>157099.60999999999</v>
      </c>
      <c r="G68" s="1"/>
      <c r="H68" s="1"/>
    </row>
    <row r="69" spans="1:8" ht="51" customHeight="1">
      <c r="A69" s="34" t="s">
        <v>70</v>
      </c>
      <c r="B69" s="27" t="s">
        <v>67</v>
      </c>
      <c r="C69" s="27"/>
      <c r="D69" s="30">
        <v>16500</v>
      </c>
      <c r="E69" s="30">
        <f t="shared" ref="E69:F70" si="13">E70</f>
        <v>0</v>
      </c>
      <c r="F69" s="30">
        <f t="shared" si="13"/>
        <v>16500</v>
      </c>
      <c r="G69" s="1"/>
      <c r="H69" s="1"/>
    </row>
    <row r="70" spans="1:8" ht="51" customHeight="1">
      <c r="A70" s="29" t="s">
        <v>5</v>
      </c>
      <c r="B70" s="27" t="s">
        <v>67</v>
      </c>
      <c r="C70" s="27">
        <v>200</v>
      </c>
      <c r="D70" s="30">
        <v>16500</v>
      </c>
      <c r="E70" s="30">
        <f t="shared" si="13"/>
        <v>0</v>
      </c>
      <c r="F70" s="30">
        <f t="shared" si="13"/>
        <v>16500</v>
      </c>
      <c r="G70" s="1"/>
      <c r="H70" s="1"/>
    </row>
    <row r="71" spans="1:8" ht="51" customHeight="1">
      <c r="A71" s="29" t="s">
        <v>6</v>
      </c>
      <c r="B71" s="27" t="s">
        <v>67</v>
      </c>
      <c r="C71" s="27">
        <v>240</v>
      </c>
      <c r="D71" s="30">
        <v>16500</v>
      </c>
      <c r="E71" s="30">
        <v>0</v>
      </c>
      <c r="F71" s="30">
        <f>D71+E71</f>
        <v>16500</v>
      </c>
      <c r="G71" s="1"/>
      <c r="H71" s="1"/>
    </row>
    <row r="72" spans="1:8" ht="51" customHeight="1">
      <c r="A72" s="29" t="s">
        <v>47</v>
      </c>
      <c r="B72" s="27" t="s">
        <v>68</v>
      </c>
      <c r="C72" s="27"/>
      <c r="D72" s="30">
        <v>819000</v>
      </c>
      <c r="E72" s="30">
        <f t="shared" ref="E72:F73" si="14">E73</f>
        <v>0</v>
      </c>
      <c r="F72" s="30">
        <f t="shared" si="14"/>
        <v>819000</v>
      </c>
      <c r="G72" s="1"/>
      <c r="H72" s="1"/>
    </row>
    <row r="73" spans="1:8" ht="51" customHeight="1">
      <c r="A73" s="31" t="s">
        <v>5</v>
      </c>
      <c r="B73" s="27" t="s">
        <v>68</v>
      </c>
      <c r="C73" s="27">
        <v>200</v>
      </c>
      <c r="D73" s="32">
        <v>819000</v>
      </c>
      <c r="E73" s="32">
        <f t="shared" si="14"/>
        <v>0</v>
      </c>
      <c r="F73" s="32">
        <f t="shared" si="14"/>
        <v>819000</v>
      </c>
      <c r="G73" s="23"/>
      <c r="H73" s="23"/>
    </row>
    <row r="74" spans="1:8" ht="51" customHeight="1">
      <c r="A74" s="31" t="s">
        <v>6</v>
      </c>
      <c r="B74" s="27" t="s">
        <v>68</v>
      </c>
      <c r="C74" s="27">
        <v>240</v>
      </c>
      <c r="D74" s="32">
        <v>819000</v>
      </c>
      <c r="E74" s="32">
        <v>0</v>
      </c>
      <c r="F74" s="32">
        <f>D74+E74</f>
        <v>819000</v>
      </c>
      <c r="G74" s="22"/>
      <c r="H74" s="22"/>
    </row>
    <row r="75" spans="1:8" ht="68.25" customHeight="1">
      <c r="A75" s="29" t="s">
        <v>86</v>
      </c>
      <c r="B75" s="27" t="s">
        <v>85</v>
      </c>
      <c r="C75" s="27"/>
      <c r="D75" s="30">
        <v>740000</v>
      </c>
      <c r="E75" s="30">
        <f t="shared" ref="E75:F75" si="15">E76</f>
        <v>0</v>
      </c>
      <c r="F75" s="30">
        <f t="shared" si="15"/>
        <v>740000</v>
      </c>
      <c r="G75" s="1"/>
      <c r="H75" s="1"/>
    </row>
    <row r="76" spans="1:8" ht="51" customHeight="1">
      <c r="A76" s="31" t="s">
        <v>7</v>
      </c>
      <c r="B76" s="27" t="s">
        <v>85</v>
      </c>
      <c r="C76" s="27">
        <v>100</v>
      </c>
      <c r="D76" s="32">
        <v>740000</v>
      </c>
      <c r="E76" s="32">
        <f>E77+E78</f>
        <v>0</v>
      </c>
      <c r="F76" s="32">
        <f>F77+F78</f>
        <v>740000</v>
      </c>
      <c r="G76" s="23"/>
      <c r="H76" s="23"/>
    </row>
    <row r="77" spans="1:8" ht="51" customHeight="1">
      <c r="A77" s="35" t="s">
        <v>17</v>
      </c>
      <c r="B77" s="27" t="s">
        <v>85</v>
      </c>
      <c r="C77" s="27">
        <v>110</v>
      </c>
      <c r="D77" s="32">
        <v>645968.03</v>
      </c>
      <c r="E77" s="32">
        <v>0</v>
      </c>
      <c r="F77" s="32">
        <f>D77+E77</f>
        <v>645968.03</v>
      </c>
      <c r="G77" s="22"/>
      <c r="H77" s="22"/>
    </row>
    <row r="78" spans="1:8" ht="51" customHeight="1">
      <c r="A78" s="31" t="s">
        <v>8</v>
      </c>
      <c r="B78" s="27" t="s">
        <v>85</v>
      </c>
      <c r="C78" s="27">
        <v>120</v>
      </c>
      <c r="D78" s="32">
        <v>94031.97</v>
      </c>
      <c r="E78" s="32">
        <v>0</v>
      </c>
      <c r="F78" s="32">
        <f>D78+E78</f>
        <v>94031.97</v>
      </c>
      <c r="G78" s="22"/>
      <c r="H78" s="22"/>
    </row>
    <row r="79" spans="1:8" ht="68.25" customHeight="1">
      <c r="A79" s="29" t="s">
        <v>105</v>
      </c>
      <c r="B79" s="27" t="s">
        <v>104</v>
      </c>
      <c r="C79" s="27"/>
      <c r="D79" s="30">
        <v>0</v>
      </c>
      <c r="E79" s="30">
        <f t="shared" ref="E79:F79" si="16">E80</f>
        <v>2309642.5700000003</v>
      </c>
      <c r="F79" s="30">
        <f t="shared" si="16"/>
        <v>2309642.5700000003</v>
      </c>
      <c r="G79" s="1"/>
      <c r="H79" s="1"/>
    </row>
    <row r="80" spans="1:8" ht="51" customHeight="1">
      <c r="A80" s="31" t="s">
        <v>7</v>
      </c>
      <c r="B80" s="27" t="s">
        <v>104</v>
      </c>
      <c r="C80" s="27">
        <v>100</v>
      </c>
      <c r="D80" s="32">
        <v>0</v>
      </c>
      <c r="E80" s="32">
        <f>E81+E82</f>
        <v>2309642.5700000003</v>
      </c>
      <c r="F80" s="32">
        <f>F81+F82</f>
        <v>2309642.5700000003</v>
      </c>
      <c r="G80" s="23"/>
      <c r="H80" s="23"/>
    </row>
    <row r="81" spans="1:8" ht="51" customHeight="1">
      <c r="A81" s="35" t="s">
        <v>17</v>
      </c>
      <c r="B81" s="27" t="s">
        <v>104</v>
      </c>
      <c r="C81" s="27">
        <v>110</v>
      </c>
      <c r="D81" s="32">
        <v>0</v>
      </c>
      <c r="E81" s="32">
        <v>1254995.55</v>
      </c>
      <c r="F81" s="32">
        <f>D81+E81</f>
        <v>1254995.55</v>
      </c>
      <c r="G81" s="22"/>
      <c r="H81" s="22"/>
    </row>
    <row r="82" spans="1:8" ht="51" customHeight="1">
      <c r="A82" s="31" t="s">
        <v>8</v>
      </c>
      <c r="B82" s="27" t="s">
        <v>104</v>
      </c>
      <c r="C82" s="27">
        <v>120</v>
      </c>
      <c r="D82" s="32">
        <v>0</v>
      </c>
      <c r="E82" s="32">
        <v>1054647.02</v>
      </c>
      <c r="F82" s="32">
        <f>D82+E82</f>
        <v>1054647.02</v>
      </c>
      <c r="G82" s="22"/>
      <c r="H82" s="22"/>
    </row>
    <row r="83" spans="1:8" ht="59.25" customHeight="1">
      <c r="A83" s="29" t="s">
        <v>103</v>
      </c>
      <c r="B83" s="27" t="s">
        <v>102</v>
      </c>
      <c r="C83" s="27"/>
      <c r="D83" s="30">
        <v>0</v>
      </c>
      <c r="E83" s="30">
        <f>E84</f>
        <v>133100</v>
      </c>
      <c r="F83" s="30">
        <f>F84</f>
        <v>133100</v>
      </c>
      <c r="G83" s="1"/>
      <c r="H83" s="1"/>
    </row>
    <row r="84" spans="1:8" ht="51" customHeight="1">
      <c r="A84" s="31" t="s">
        <v>7</v>
      </c>
      <c r="B84" s="27" t="s">
        <v>102</v>
      </c>
      <c r="C84" s="27">
        <v>100</v>
      </c>
      <c r="D84" s="32">
        <v>0</v>
      </c>
      <c r="E84" s="32">
        <f>E85</f>
        <v>133100</v>
      </c>
      <c r="F84" s="32">
        <f>F85</f>
        <v>133100</v>
      </c>
      <c r="G84" s="23"/>
      <c r="H84" s="23"/>
    </row>
    <row r="85" spans="1:8" ht="51" customHeight="1">
      <c r="A85" s="31" t="s">
        <v>8</v>
      </c>
      <c r="B85" s="27" t="s">
        <v>102</v>
      </c>
      <c r="C85" s="27">
        <v>120</v>
      </c>
      <c r="D85" s="32">
        <v>0</v>
      </c>
      <c r="E85" s="32">
        <v>133100</v>
      </c>
      <c r="F85" s="32">
        <f>D85+E85</f>
        <v>133100</v>
      </c>
      <c r="G85" s="22"/>
      <c r="H85" s="22"/>
    </row>
    <row r="86" spans="1:8" ht="51" customHeight="1">
      <c r="A86" s="31" t="s">
        <v>29</v>
      </c>
      <c r="B86" s="27" t="s">
        <v>54</v>
      </c>
      <c r="C86" s="27"/>
      <c r="D86" s="30">
        <f>D87+D89+D91</f>
        <v>4245607.83</v>
      </c>
      <c r="E86" s="30">
        <f t="shared" ref="E86:F86" si="17">E87+E89+E91</f>
        <v>1367052.2500000002</v>
      </c>
      <c r="F86" s="30">
        <f t="shared" si="17"/>
        <v>5612660.0800000001</v>
      </c>
      <c r="G86" s="1"/>
      <c r="H86" s="1"/>
    </row>
    <row r="87" spans="1:8" ht="51" customHeight="1">
      <c r="A87" s="31" t="s">
        <v>7</v>
      </c>
      <c r="B87" s="27" t="s">
        <v>54</v>
      </c>
      <c r="C87" s="27">
        <v>100</v>
      </c>
      <c r="D87" s="30">
        <v>3843887.83</v>
      </c>
      <c r="E87" s="30">
        <f>E88</f>
        <v>236592.6</v>
      </c>
      <c r="F87" s="30">
        <f>F88</f>
        <v>4080480.43</v>
      </c>
      <c r="G87" s="1"/>
      <c r="H87" s="1"/>
    </row>
    <row r="88" spans="1:8" ht="51" customHeight="1">
      <c r="A88" s="35" t="s">
        <v>17</v>
      </c>
      <c r="B88" s="27" t="s">
        <v>54</v>
      </c>
      <c r="C88" s="27">
        <v>110</v>
      </c>
      <c r="D88" s="30">
        <v>3843887.83</v>
      </c>
      <c r="E88" s="30">
        <v>236592.6</v>
      </c>
      <c r="F88" s="30">
        <f>D88+E88</f>
        <v>4080480.43</v>
      </c>
      <c r="G88" s="1"/>
      <c r="H88" s="1"/>
    </row>
    <row r="89" spans="1:8" ht="51" customHeight="1">
      <c r="A89" s="29" t="s">
        <v>5</v>
      </c>
      <c r="B89" s="27" t="s">
        <v>54</v>
      </c>
      <c r="C89" s="27">
        <v>200</v>
      </c>
      <c r="D89" s="30">
        <v>401720</v>
      </c>
      <c r="E89" s="30">
        <f>E90</f>
        <v>1079063.1000000001</v>
      </c>
      <c r="F89" s="30">
        <f>F90</f>
        <v>1480783.1</v>
      </c>
      <c r="G89" s="1"/>
      <c r="H89" s="1"/>
    </row>
    <row r="90" spans="1:8" ht="51" customHeight="1">
      <c r="A90" s="29" t="s">
        <v>6</v>
      </c>
      <c r="B90" s="27" t="s">
        <v>54</v>
      </c>
      <c r="C90" s="27">
        <v>240</v>
      </c>
      <c r="D90" s="30">
        <v>401720</v>
      </c>
      <c r="E90" s="30">
        <v>1079063.1000000001</v>
      </c>
      <c r="F90" s="30">
        <f>D90+E90</f>
        <v>1480783.1</v>
      </c>
      <c r="G90" s="1"/>
      <c r="H90" s="1"/>
    </row>
    <row r="91" spans="1:8" ht="51" customHeight="1">
      <c r="A91" s="29" t="s">
        <v>12</v>
      </c>
      <c r="B91" s="27" t="s">
        <v>54</v>
      </c>
      <c r="C91" s="27">
        <v>800</v>
      </c>
      <c r="D91" s="30">
        <v>0</v>
      </c>
      <c r="E91" s="30">
        <f>E92</f>
        <v>51396.55</v>
      </c>
      <c r="F91" s="30">
        <f>F92</f>
        <v>51396.55</v>
      </c>
      <c r="G91" s="1"/>
      <c r="H91" s="1"/>
    </row>
    <row r="92" spans="1:8" ht="51" customHeight="1">
      <c r="A92" s="29" t="s">
        <v>106</v>
      </c>
      <c r="B92" s="27" t="s">
        <v>54</v>
      </c>
      <c r="C92" s="27">
        <v>850</v>
      </c>
      <c r="D92" s="30">
        <v>0</v>
      </c>
      <c r="E92" s="30">
        <v>51396.55</v>
      </c>
      <c r="F92" s="30">
        <f>D92+E92</f>
        <v>51396.55</v>
      </c>
      <c r="G92" s="1"/>
      <c r="H92" s="1"/>
    </row>
    <row r="93" spans="1:8" ht="51" customHeight="1">
      <c r="A93" s="31" t="s">
        <v>98</v>
      </c>
      <c r="B93" s="27" t="s">
        <v>99</v>
      </c>
      <c r="C93" s="27"/>
      <c r="D93" s="30">
        <v>16800</v>
      </c>
      <c r="E93" s="30">
        <f t="shared" ref="E93:F93" si="18">E94</f>
        <v>0</v>
      </c>
      <c r="F93" s="30">
        <f t="shared" si="18"/>
        <v>16800</v>
      </c>
      <c r="G93" s="1"/>
      <c r="H93" s="1"/>
    </row>
    <row r="94" spans="1:8" ht="51" customHeight="1">
      <c r="A94" s="31" t="s">
        <v>101</v>
      </c>
      <c r="B94" s="27" t="s">
        <v>100</v>
      </c>
      <c r="C94" s="27"/>
      <c r="D94" s="30">
        <v>16800</v>
      </c>
      <c r="E94" s="30">
        <f>E96</f>
        <v>0</v>
      </c>
      <c r="F94" s="30">
        <f>F96</f>
        <v>16800</v>
      </c>
      <c r="G94" s="1"/>
      <c r="H94" s="1"/>
    </row>
    <row r="95" spans="1:8" ht="51" customHeight="1">
      <c r="A95" s="31" t="s">
        <v>5</v>
      </c>
      <c r="B95" s="27" t="s">
        <v>100</v>
      </c>
      <c r="C95" s="27">
        <v>200</v>
      </c>
      <c r="D95" s="30">
        <v>16800</v>
      </c>
      <c r="E95" s="30">
        <f>E96</f>
        <v>0</v>
      </c>
      <c r="F95" s="30">
        <f>F96</f>
        <v>16800</v>
      </c>
      <c r="G95" s="1"/>
      <c r="H95" s="1"/>
    </row>
    <row r="96" spans="1:8" ht="51" customHeight="1">
      <c r="A96" s="36" t="s">
        <v>6</v>
      </c>
      <c r="B96" s="27" t="s">
        <v>100</v>
      </c>
      <c r="C96" s="27">
        <v>240</v>
      </c>
      <c r="D96" s="30">
        <v>16800</v>
      </c>
      <c r="E96" s="30">
        <v>0</v>
      </c>
      <c r="F96" s="30">
        <f>D96+E96</f>
        <v>16800</v>
      </c>
      <c r="G96" s="1"/>
      <c r="H96" s="1"/>
    </row>
    <row r="97" spans="1:8" ht="51" customHeight="1">
      <c r="A97" s="31" t="s">
        <v>80</v>
      </c>
      <c r="B97" s="27" t="s">
        <v>81</v>
      </c>
      <c r="C97" s="27"/>
      <c r="D97" s="30">
        <v>11635447.550000001</v>
      </c>
      <c r="E97" s="30">
        <f>E98+E101</f>
        <v>0</v>
      </c>
      <c r="F97" s="30">
        <f>F98+F101</f>
        <v>11635447.550000001</v>
      </c>
      <c r="G97" s="1"/>
      <c r="H97" s="1"/>
    </row>
    <row r="98" spans="1:8" ht="51" customHeight="1">
      <c r="A98" s="31" t="s">
        <v>21</v>
      </c>
      <c r="B98" s="27" t="s">
        <v>83</v>
      </c>
      <c r="C98" s="27"/>
      <c r="D98" s="30">
        <v>11627487.550000001</v>
      </c>
      <c r="E98" s="30">
        <f>E100</f>
        <v>0</v>
      </c>
      <c r="F98" s="30">
        <f>F100</f>
        <v>11627487.550000001</v>
      </c>
      <c r="G98" s="1"/>
      <c r="H98" s="1"/>
    </row>
    <row r="99" spans="1:8" ht="51" customHeight="1">
      <c r="A99" s="31" t="s">
        <v>22</v>
      </c>
      <c r="B99" s="27" t="s">
        <v>83</v>
      </c>
      <c r="C99" s="27">
        <v>500</v>
      </c>
      <c r="D99" s="30">
        <v>11627487.550000001</v>
      </c>
      <c r="E99" s="30">
        <f>E100</f>
        <v>0</v>
      </c>
      <c r="F99" s="30">
        <f>F100</f>
        <v>11627487.550000001</v>
      </c>
      <c r="G99" s="1"/>
      <c r="H99" s="1"/>
    </row>
    <row r="100" spans="1:8" ht="51" customHeight="1">
      <c r="A100" s="36" t="s">
        <v>23</v>
      </c>
      <c r="B100" s="27" t="s">
        <v>83</v>
      </c>
      <c r="C100" s="27">
        <v>540</v>
      </c>
      <c r="D100" s="30">
        <v>11627487.550000001</v>
      </c>
      <c r="E100" s="30">
        <v>0</v>
      </c>
      <c r="F100" s="30">
        <f>D100+E100</f>
        <v>11627487.550000001</v>
      </c>
      <c r="G100" s="1"/>
      <c r="H100" s="1"/>
    </row>
    <row r="101" spans="1:8" ht="51" customHeight="1">
      <c r="A101" s="29" t="s">
        <v>82</v>
      </c>
      <c r="B101" s="27" t="s">
        <v>84</v>
      </c>
      <c r="C101" s="27"/>
      <c r="D101" s="30">
        <v>7960</v>
      </c>
      <c r="E101" s="30">
        <f t="shared" ref="E101:F102" si="19">E102</f>
        <v>0</v>
      </c>
      <c r="F101" s="30">
        <f t="shared" si="19"/>
        <v>7960</v>
      </c>
      <c r="G101" s="1"/>
      <c r="H101" s="1"/>
    </row>
    <row r="102" spans="1:8" ht="51" customHeight="1">
      <c r="A102" s="29" t="s">
        <v>22</v>
      </c>
      <c r="B102" s="27" t="s">
        <v>84</v>
      </c>
      <c r="C102" s="27">
        <v>500</v>
      </c>
      <c r="D102" s="30">
        <v>7960</v>
      </c>
      <c r="E102" s="30">
        <f t="shared" si="19"/>
        <v>0</v>
      </c>
      <c r="F102" s="30">
        <f t="shared" si="19"/>
        <v>7960</v>
      </c>
      <c r="G102" s="1"/>
      <c r="H102" s="1"/>
    </row>
    <row r="103" spans="1:8" ht="51" customHeight="1">
      <c r="A103" s="29" t="s">
        <v>23</v>
      </c>
      <c r="B103" s="27" t="s">
        <v>84</v>
      </c>
      <c r="C103" s="27">
        <v>540</v>
      </c>
      <c r="D103" s="30">
        <v>7960</v>
      </c>
      <c r="E103" s="30">
        <v>0</v>
      </c>
      <c r="F103" s="30">
        <f>D103+E103</f>
        <v>7960</v>
      </c>
      <c r="G103" s="1"/>
      <c r="H103" s="1"/>
    </row>
    <row r="104" spans="1:8" ht="51" customHeight="1">
      <c r="A104" s="26" t="s">
        <v>9</v>
      </c>
      <c r="B104" s="27"/>
      <c r="C104" s="27"/>
      <c r="D104" s="28">
        <v>28869864.580000002</v>
      </c>
      <c r="E104" s="28">
        <f>E14+E26+E35+E46+E55</f>
        <v>4141132.5700000008</v>
      </c>
      <c r="F104" s="28">
        <f>F14+F26+F35+F46+F55</f>
        <v>33010997.150000002</v>
      </c>
      <c r="G104" s="1"/>
      <c r="H104" s="1"/>
    </row>
    <row r="105" spans="1:8" ht="51" customHeight="1">
      <c r="A105" s="26" t="s">
        <v>89</v>
      </c>
      <c r="B105" s="25" t="s">
        <v>10</v>
      </c>
      <c r="C105" s="25"/>
      <c r="D105" s="28">
        <f>D106+D109+D112+D121+D115+D118</f>
        <v>1049630</v>
      </c>
      <c r="E105" s="28">
        <f t="shared" ref="E105:F105" si="20">E106+E109+E112+E121+E115+E118</f>
        <v>545939.40999999992</v>
      </c>
      <c r="F105" s="28">
        <f t="shared" si="20"/>
        <v>1595569.41</v>
      </c>
      <c r="G105" s="18"/>
      <c r="H105" s="1"/>
    </row>
    <row r="106" spans="1:8" ht="51" customHeight="1">
      <c r="A106" s="37" t="s">
        <v>107</v>
      </c>
      <c r="B106" s="25" t="s">
        <v>108</v>
      </c>
      <c r="C106" s="25"/>
      <c r="D106" s="28">
        <v>0</v>
      </c>
      <c r="E106" s="28">
        <f t="shared" ref="E106:F107" si="21">E107</f>
        <v>15000</v>
      </c>
      <c r="F106" s="28">
        <f t="shared" si="21"/>
        <v>15000</v>
      </c>
      <c r="G106" s="1"/>
      <c r="H106" s="1"/>
    </row>
    <row r="107" spans="1:8" ht="51" customHeight="1">
      <c r="A107" s="35" t="s">
        <v>12</v>
      </c>
      <c r="B107" s="27" t="s">
        <v>108</v>
      </c>
      <c r="C107" s="27">
        <v>800</v>
      </c>
      <c r="D107" s="30">
        <v>0</v>
      </c>
      <c r="E107" s="30">
        <f t="shared" si="21"/>
        <v>15000</v>
      </c>
      <c r="F107" s="30">
        <f t="shared" si="21"/>
        <v>15000</v>
      </c>
      <c r="G107" s="1"/>
      <c r="H107" s="1"/>
    </row>
    <row r="108" spans="1:8" ht="51" customHeight="1">
      <c r="A108" s="35" t="s">
        <v>106</v>
      </c>
      <c r="B108" s="27" t="s">
        <v>108</v>
      </c>
      <c r="C108" s="27">
        <v>850</v>
      </c>
      <c r="D108" s="30">
        <v>0</v>
      </c>
      <c r="E108" s="30">
        <v>15000</v>
      </c>
      <c r="F108" s="30">
        <f>D108+E108</f>
        <v>15000</v>
      </c>
      <c r="G108" s="1"/>
      <c r="H108" s="1"/>
    </row>
    <row r="109" spans="1:8" ht="51" customHeight="1">
      <c r="A109" s="37" t="s">
        <v>79</v>
      </c>
      <c r="B109" s="25" t="s">
        <v>11</v>
      </c>
      <c r="C109" s="25"/>
      <c r="D109" s="28">
        <v>91000</v>
      </c>
      <c r="E109" s="28">
        <f t="shared" ref="E109:F110" si="22">E110</f>
        <v>0</v>
      </c>
      <c r="F109" s="28">
        <f t="shared" si="22"/>
        <v>91000</v>
      </c>
      <c r="G109" s="1"/>
      <c r="H109" s="1"/>
    </row>
    <row r="110" spans="1:8" ht="51" customHeight="1">
      <c r="A110" s="35" t="s">
        <v>12</v>
      </c>
      <c r="B110" s="27" t="s">
        <v>11</v>
      </c>
      <c r="C110" s="27">
        <v>800</v>
      </c>
      <c r="D110" s="30">
        <v>91000</v>
      </c>
      <c r="E110" s="30">
        <f t="shared" si="22"/>
        <v>0</v>
      </c>
      <c r="F110" s="30">
        <f t="shared" si="22"/>
        <v>91000</v>
      </c>
      <c r="G110" s="1"/>
      <c r="H110" s="1"/>
    </row>
    <row r="111" spans="1:8" ht="51" customHeight="1">
      <c r="A111" s="35" t="s">
        <v>13</v>
      </c>
      <c r="B111" s="27" t="s">
        <v>11</v>
      </c>
      <c r="C111" s="27">
        <v>870</v>
      </c>
      <c r="D111" s="30">
        <v>91000</v>
      </c>
      <c r="E111" s="30">
        <v>0</v>
      </c>
      <c r="F111" s="30">
        <f>D111+E111</f>
        <v>91000</v>
      </c>
      <c r="G111" s="1"/>
      <c r="H111" s="1"/>
    </row>
    <row r="112" spans="1:8" ht="51" customHeight="1">
      <c r="A112" s="37" t="s">
        <v>74</v>
      </c>
      <c r="B112" s="25" t="s">
        <v>14</v>
      </c>
      <c r="C112" s="25"/>
      <c r="D112" s="28">
        <v>297300</v>
      </c>
      <c r="E112" s="28">
        <f t="shared" ref="E112:F122" si="23">E113</f>
        <v>0</v>
      </c>
      <c r="F112" s="28">
        <f t="shared" si="23"/>
        <v>297300</v>
      </c>
      <c r="G112" s="1"/>
      <c r="H112" s="1"/>
    </row>
    <row r="113" spans="1:8" ht="51" customHeight="1">
      <c r="A113" s="31" t="s">
        <v>7</v>
      </c>
      <c r="B113" s="27" t="s">
        <v>14</v>
      </c>
      <c r="C113" s="27">
        <v>100</v>
      </c>
      <c r="D113" s="30">
        <v>297300</v>
      </c>
      <c r="E113" s="30">
        <f t="shared" si="23"/>
        <v>0</v>
      </c>
      <c r="F113" s="30">
        <f t="shared" si="23"/>
        <v>297300</v>
      </c>
      <c r="G113" s="1"/>
      <c r="H113" s="1"/>
    </row>
    <row r="114" spans="1:8" ht="51" customHeight="1">
      <c r="A114" s="35" t="s">
        <v>8</v>
      </c>
      <c r="B114" s="27" t="s">
        <v>14</v>
      </c>
      <c r="C114" s="27">
        <v>120</v>
      </c>
      <c r="D114" s="30">
        <v>297300</v>
      </c>
      <c r="E114" s="30">
        <v>0</v>
      </c>
      <c r="F114" s="30">
        <f>D114+E114</f>
        <v>297300</v>
      </c>
      <c r="G114" s="1"/>
      <c r="H114" s="1"/>
    </row>
    <row r="115" spans="1:8" ht="51" customHeight="1">
      <c r="A115" s="37" t="s">
        <v>110</v>
      </c>
      <c r="B115" s="25" t="s">
        <v>109</v>
      </c>
      <c r="C115" s="25"/>
      <c r="D115" s="28">
        <v>0</v>
      </c>
      <c r="E115" s="28">
        <f>E116</f>
        <v>100000</v>
      </c>
      <c r="F115" s="28">
        <f>F116</f>
        <v>100000</v>
      </c>
      <c r="G115" s="1"/>
      <c r="H115" s="1"/>
    </row>
    <row r="116" spans="1:8" ht="51" customHeight="1">
      <c r="A116" s="29" t="s">
        <v>7</v>
      </c>
      <c r="B116" s="27" t="s">
        <v>109</v>
      </c>
      <c r="C116" s="27">
        <v>100</v>
      </c>
      <c r="D116" s="30">
        <v>0</v>
      </c>
      <c r="E116" s="30">
        <f t="shared" si="23"/>
        <v>100000</v>
      </c>
      <c r="F116" s="30">
        <f t="shared" si="23"/>
        <v>100000</v>
      </c>
      <c r="G116" s="1"/>
      <c r="H116" s="1"/>
    </row>
    <row r="117" spans="1:8" ht="51" customHeight="1">
      <c r="A117" s="29" t="s">
        <v>17</v>
      </c>
      <c r="B117" s="27" t="s">
        <v>109</v>
      </c>
      <c r="C117" s="27">
        <v>110</v>
      </c>
      <c r="D117" s="30">
        <v>0</v>
      </c>
      <c r="E117" s="30">
        <v>100000</v>
      </c>
      <c r="F117" s="30">
        <f>D117+E117</f>
        <v>100000</v>
      </c>
      <c r="G117" s="1"/>
      <c r="H117" s="1"/>
    </row>
    <row r="118" spans="1:8" ht="51" customHeight="1">
      <c r="A118" s="37" t="s">
        <v>110</v>
      </c>
      <c r="B118" s="25" t="s">
        <v>111</v>
      </c>
      <c r="C118" s="25"/>
      <c r="D118" s="28">
        <v>0</v>
      </c>
      <c r="E118" s="28">
        <f>E119</f>
        <v>430939.41</v>
      </c>
      <c r="F118" s="28">
        <f>F119</f>
        <v>430939.41</v>
      </c>
      <c r="G118" s="1"/>
      <c r="H118" s="1"/>
    </row>
    <row r="119" spans="1:8" ht="51" customHeight="1">
      <c r="A119" s="29" t="s">
        <v>7</v>
      </c>
      <c r="B119" s="27" t="s">
        <v>109</v>
      </c>
      <c r="C119" s="27">
        <v>100</v>
      </c>
      <c r="D119" s="30">
        <v>0</v>
      </c>
      <c r="E119" s="30">
        <f t="shared" si="23"/>
        <v>430939.41</v>
      </c>
      <c r="F119" s="30">
        <f t="shared" si="23"/>
        <v>430939.41</v>
      </c>
      <c r="G119" s="1"/>
      <c r="H119" s="1"/>
    </row>
    <row r="120" spans="1:8" ht="51" customHeight="1">
      <c r="A120" s="29" t="s">
        <v>17</v>
      </c>
      <c r="B120" s="27" t="s">
        <v>109</v>
      </c>
      <c r="C120" s="27">
        <v>110</v>
      </c>
      <c r="D120" s="30">
        <v>0</v>
      </c>
      <c r="E120" s="30">
        <v>430939.41</v>
      </c>
      <c r="F120" s="30">
        <f>D120+E120</f>
        <v>430939.41</v>
      </c>
      <c r="G120" s="1"/>
      <c r="H120" s="1"/>
    </row>
    <row r="121" spans="1:8" ht="51" customHeight="1">
      <c r="A121" s="37" t="s">
        <v>88</v>
      </c>
      <c r="B121" s="25" t="s">
        <v>87</v>
      </c>
      <c r="C121" s="25"/>
      <c r="D121" s="28">
        <v>661330</v>
      </c>
      <c r="E121" s="28">
        <f>E122</f>
        <v>0</v>
      </c>
      <c r="F121" s="28">
        <f>F122</f>
        <v>661330</v>
      </c>
      <c r="G121" s="1"/>
      <c r="H121" s="1"/>
    </row>
    <row r="122" spans="1:8" ht="51" customHeight="1">
      <c r="A122" s="29" t="s">
        <v>12</v>
      </c>
      <c r="B122" s="27" t="s">
        <v>87</v>
      </c>
      <c r="C122" s="27">
        <v>800</v>
      </c>
      <c r="D122" s="30">
        <v>661330</v>
      </c>
      <c r="E122" s="30">
        <f t="shared" si="23"/>
        <v>0</v>
      </c>
      <c r="F122" s="30">
        <f t="shared" si="23"/>
        <v>661330</v>
      </c>
      <c r="G122" s="1"/>
      <c r="H122" s="1"/>
    </row>
    <row r="123" spans="1:8" ht="51" customHeight="1">
      <c r="A123" s="29" t="s">
        <v>95</v>
      </c>
      <c r="B123" s="27" t="s">
        <v>87</v>
      </c>
      <c r="C123" s="27">
        <v>880</v>
      </c>
      <c r="D123" s="30">
        <v>661330</v>
      </c>
      <c r="E123" s="30">
        <v>0</v>
      </c>
      <c r="F123" s="30">
        <f>D123+E123</f>
        <v>661330</v>
      </c>
      <c r="G123" s="1"/>
      <c r="H123" s="1"/>
    </row>
    <row r="124" spans="1:8" ht="51" customHeight="1">
      <c r="A124" s="37" t="s">
        <v>24</v>
      </c>
      <c r="B124" s="27"/>
      <c r="C124" s="27"/>
      <c r="D124" s="28">
        <v>29919494.580000002</v>
      </c>
      <c r="E124" s="28">
        <f>E104+E105</f>
        <v>4687071.9800000004</v>
      </c>
      <c r="F124" s="28">
        <f>F104+F105</f>
        <v>34606566.560000002</v>
      </c>
      <c r="G124" s="1"/>
      <c r="H124" s="1"/>
    </row>
    <row r="125" spans="1:8" ht="36" customHeight="1">
      <c r="A125" s="26" t="s">
        <v>25</v>
      </c>
      <c r="B125" s="25"/>
      <c r="C125" s="25"/>
      <c r="D125" s="28">
        <v>0</v>
      </c>
      <c r="E125" s="28">
        <v>0</v>
      </c>
      <c r="F125" s="28">
        <v>2391243.2999999998</v>
      </c>
      <c r="G125" s="1"/>
      <c r="H125" s="1"/>
    </row>
    <row r="126" spans="1:8">
      <c r="A126" s="19"/>
    </row>
    <row r="127" spans="1:8">
      <c r="A127" s="19"/>
    </row>
  </sheetData>
  <mergeCells count="4">
    <mergeCell ref="A7:F7"/>
    <mergeCell ref="A8:F8"/>
    <mergeCell ref="A9:F9"/>
    <mergeCell ref="A10:F10"/>
  </mergeCells>
  <pageMargins left="0.7" right="0.7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2023-09-29T04:31:22Z</cp:lastPrinted>
  <dcterms:created xsi:type="dcterms:W3CDTF">2016-02-05T07:33:05Z</dcterms:created>
  <dcterms:modified xsi:type="dcterms:W3CDTF">2023-09-29T04:31:27Z</dcterms:modified>
</cp:coreProperties>
</file>