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Лист1" sheetId="1" r:id="rId1"/>
  </sheets>
  <calcPr calcId="124519" iterate="1"/>
</workbook>
</file>

<file path=xl/calcChain.xml><?xml version="1.0" encoding="utf-8"?>
<calcChain xmlns="http://schemas.openxmlformats.org/spreadsheetml/2006/main">
  <c r="L23" i="1"/>
  <c r="K23"/>
  <c r="H23"/>
  <c r="G23"/>
  <c r="F23"/>
  <c r="E23"/>
  <c r="D23"/>
  <c r="I24"/>
  <c r="D13"/>
  <c r="F13"/>
  <c r="G13"/>
  <c r="E14"/>
  <c r="E16"/>
  <c r="E17"/>
  <c r="D19"/>
  <c r="G19"/>
  <c r="F20"/>
  <c r="F19" s="1"/>
  <c r="D21"/>
  <c r="E21"/>
  <c r="F21"/>
  <c r="G21"/>
  <c r="D28"/>
  <c r="F28"/>
  <c r="G28"/>
  <c r="E28"/>
  <c r="D31"/>
  <c r="E31"/>
  <c r="F31"/>
  <c r="G31"/>
  <c r="E32"/>
  <c r="D33"/>
  <c r="E33"/>
  <c r="E34"/>
  <c r="D35"/>
  <c r="E35"/>
  <c r="D36"/>
  <c r="E36" s="1"/>
  <c r="D37"/>
  <c r="E37"/>
  <c r="E38"/>
  <c r="G39"/>
  <c r="E13" l="1"/>
  <c r="F39"/>
  <c r="E39"/>
  <c r="D39"/>
  <c r="I38"/>
  <c r="I35" s="1"/>
  <c r="J35" s="1"/>
  <c r="I34"/>
  <c r="I33" s="1"/>
  <c r="J33" s="1"/>
  <c r="I32"/>
  <c r="J32" s="1"/>
  <c r="J31" s="1"/>
  <c r="I30"/>
  <c r="J30" s="1"/>
  <c r="I29"/>
  <c r="I27"/>
  <c r="J27" s="1"/>
  <c r="I26"/>
  <c r="I23" s="1"/>
  <c r="I25"/>
  <c r="I22"/>
  <c r="I21" s="1"/>
  <c r="I20"/>
  <c r="I18"/>
  <c r="J18" s="1"/>
  <c r="I17"/>
  <c r="J17" s="1"/>
  <c r="I16"/>
  <c r="I15"/>
  <c r="J15" s="1"/>
  <c r="I14"/>
  <c r="I37"/>
  <c r="J37" s="1"/>
  <c r="J36"/>
  <c r="I36"/>
  <c r="L31"/>
  <c r="K31"/>
  <c r="J29"/>
  <c r="L28"/>
  <c r="K28"/>
  <c r="L21"/>
  <c r="K21"/>
  <c r="J21"/>
  <c r="K20"/>
  <c r="K19" s="1"/>
  <c r="L19"/>
  <c r="I19"/>
  <c r="J16"/>
  <c r="L13"/>
  <c r="K13"/>
  <c r="H37"/>
  <c r="H36"/>
  <c r="H35"/>
  <c r="H33"/>
  <c r="H31"/>
  <c r="H28"/>
  <c r="H21"/>
  <c r="H19"/>
  <c r="H13"/>
  <c r="I28" l="1"/>
  <c r="L39"/>
  <c r="J26"/>
  <c r="J23" s="1"/>
  <c r="J38"/>
  <c r="J34"/>
  <c r="I31"/>
  <c r="J28"/>
  <c r="K39"/>
  <c r="I13"/>
  <c r="J14"/>
  <c r="J13" s="1"/>
  <c r="H39"/>
  <c r="I39" l="1"/>
  <c r="J39"/>
</calcChain>
</file>

<file path=xl/sharedStrings.xml><?xml version="1.0" encoding="utf-8"?>
<sst xmlns="http://schemas.openxmlformats.org/spreadsheetml/2006/main" count="78" uniqueCount="49">
  <si>
    <t>Распределение бюджетных ассигнований</t>
  </si>
  <si>
    <t xml:space="preserve">Наименование </t>
  </si>
  <si>
    <t>в том числе:</t>
  </si>
  <si>
    <t>расходы, осуществляемые по вопросам местного значения сельского поселения</t>
  </si>
  <si>
    <t>расходы, осуществляемые за счет субвенций из бюджетов вышестоящих уровней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</si>
  <si>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</si>
  <si>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</si>
  <si>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</si>
  <si>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</si>
  <si>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</si>
  <si>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</si>
  <si>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</si>
  <si>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</si>
  <si>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</si>
  <si>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</si>
  <si>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</si>
  <si>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Связь и информатика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</si>
  <si>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</si>
  <si>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</si>
  <si>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</si>
  <si>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</si>
  <si>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Пенсионное обеспечение</t>
  </si>
  <si>
    <t>Прочие межбюджетные трансферты общего характера</t>
  </si>
  <si>
    <t>ВСЕГО</t>
  </si>
  <si>
    <t>01</t>
  </si>
  <si>
    <t>02</t>
  </si>
  <si>
    <t>03</t>
  </si>
  <si>
    <t>04</t>
  </si>
  <si>
    <t>05</t>
  </si>
  <si>
    <t>09</t>
  </si>
  <si>
    <t>сельского поселения Лемпино</t>
  </si>
  <si>
    <t>06</t>
  </si>
  <si>
    <t>07</t>
  </si>
  <si>
    <t>ОХРАНА ОКРУЖАЮЩЕЙ СРЕДЫ</t>
  </si>
  <si>
    <t>Другие вопросы в области охраны окружающей среды</t>
  </si>
  <si>
    <t>Всего</t>
  </si>
  <si>
    <t>Рз</t>
  </si>
  <si>
    <t>Пз</t>
  </si>
  <si>
    <t>расходы, осуществляемые за счет субсидий из бюджетов вышестоящих уровней</t>
  </si>
  <si>
    <t>Сельское хозяйство и рболовство</t>
  </si>
  <si>
    <t>руб.</t>
  </si>
  <si>
    <t>МЕЖБЮДЖЕТНЫЕ ТРАНСФЕРТЫ ОБЩЕГО ХАРАКТЕРА БЮДЖЕТАМ БЮДЖЕТНОЙ СИСТЕМЫ РОССИЙСКОЙ ФЕДЕРАЦИИ</t>
  </si>
  <si>
    <t>Приложение  4</t>
  </si>
  <si>
    <t>Обеспечение проведения выборов и референдумов</t>
  </si>
  <si>
    <t>к решению Совета депутатов</t>
  </si>
  <si>
    <t>Увеличение (+), уменьшение (-)</t>
  </si>
  <si>
    <t>Общеэкономические вопросы</t>
  </si>
  <si>
    <t>от 28.09.2023  №9</t>
  </si>
  <si>
    <t xml:space="preserve">                    по разделам и подразделам  классификации 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сельского поселения Лемпино на 2023 год</t>
  </si>
</sst>
</file>

<file path=xl/styles.xml><?xml version="1.0" encoding="utf-8"?>
<styleSheet xmlns="http://schemas.openxmlformats.org/spreadsheetml/2006/main">
  <numFmts count="1">
    <numFmt numFmtId="164" formatCode="#,##0.00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164" fontId="8" fillId="0" borderId="0" xfId="0" applyNumberFormat="1" applyFont="1"/>
    <xf numFmtId="4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10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2"/>
  <sheetViews>
    <sheetView tabSelected="1" workbookViewId="0">
      <selection activeCell="E11" sqref="E11"/>
    </sheetView>
  </sheetViews>
  <sheetFormatPr defaultRowHeight="15"/>
  <cols>
    <col min="1" max="1" width="74.28515625" customWidth="1"/>
    <col min="2" max="2" width="6.5703125" customWidth="1"/>
    <col min="3" max="3" width="6.28515625" customWidth="1"/>
    <col min="4" max="4" width="17.28515625" customWidth="1"/>
    <col min="5" max="5" width="19.85546875" customWidth="1"/>
    <col min="6" max="6" width="19.28515625" customWidth="1"/>
    <col min="7" max="7" width="20.140625" customWidth="1"/>
    <col min="8" max="9" width="17.28515625" customWidth="1"/>
    <col min="10" max="10" width="19.85546875" customWidth="1"/>
    <col min="11" max="11" width="19.28515625" customWidth="1"/>
    <col min="12" max="12" width="20.140625" customWidth="1"/>
  </cols>
  <sheetData>
    <row r="1" spans="1:12">
      <c r="A1" s="1"/>
      <c r="B1" s="1"/>
      <c r="C1" s="1"/>
      <c r="D1" s="1"/>
      <c r="F1" s="3"/>
      <c r="G1" s="1"/>
      <c r="H1" s="1"/>
      <c r="I1" s="1"/>
      <c r="K1" s="3" t="s">
        <v>42</v>
      </c>
      <c r="L1" s="1"/>
    </row>
    <row r="2" spans="1:12">
      <c r="A2" s="1"/>
      <c r="B2" s="1"/>
      <c r="C2" s="1"/>
      <c r="D2" s="1"/>
      <c r="F2" s="3"/>
      <c r="G2" s="1"/>
      <c r="H2" s="1"/>
      <c r="I2" s="1"/>
      <c r="K2" s="3" t="s">
        <v>44</v>
      </c>
      <c r="L2" s="1"/>
    </row>
    <row r="3" spans="1:12">
      <c r="A3" s="1"/>
      <c r="B3" s="1"/>
      <c r="C3" s="1"/>
      <c r="D3" s="1"/>
      <c r="F3" s="3"/>
      <c r="G3" s="1"/>
      <c r="H3" s="1"/>
      <c r="I3" s="1"/>
      <c r="K3" s="3" t="s">
        <v>30</v>
      </c>
      <c r="L3" s="1"/>
    </row>
    <row r="4" spans="1:12">
      <c r="A4" s="1"/>
      <c r="B4" s="1"/>
      <c r="C4" s="1"/>
      <c r="D4" s="1"/>
      <c r="F4" s="3"/>
      <c r="G4" s="1"/>
      <c r="H4" s="1"/>
      <c r="I4" s="1"/>
      <c r="K4" s="3" t="s">
        <v>47</v>
      </c>
      <c r="L4" s="1"/>
    </row>
    <row r="5" spans="1:1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" customHeight="1">
      <c r="A6" s="29" t="s">
        <v>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2" ht="48.75" customHeight="1">
      <c r="A7" s="37" t="s">
        <v>48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2" ht="18.75">
      <c r="A8" s="2"/>
      <c r="B8" s="2"/>
      <c r="C8" s="2"/>
      <c r="D8" s="2"/>
      <c r="E8" s="2"/>
      <c r="F8" s="4"/>
      <c r="G8" s="5"/>
      <c r="H8" s="2"/>
      <c r="I8" s="2"/>
      <c r="J8" s="2"/>
      <c r="K8" s="4"/>
      <c r="L8" s="5" t="s">
        <v>40</v>
      </c>
    </row>
    <row r="9" spans="1:12" s="6" customFormat="1" ht="14.25" customHeight="1">
      <c r="A9" s="32" t="s">
        <v>1</v>
      </c>
      <c r="B9" s="32" t="s">
        <v>36</v>
      </c>
      <c r="C9" s="32" t="s">
        <v>37</v>
      </c>
      <c r="D9" s="32" t="s">
        <v>35</v>
      </c>
      <c r="E9" s="32" t="s">
        <v>2</v>
      </c>
      <c r="F9" s="32"/>
      <c r="G9" s="32"/>
      <c r="H9" s="32" t="s">
        <v>45</v>
      </c>
      <c r="I9" s="32" t="s">
        <v>35</v>
      </c>
      <c r="J9" s="32" t="s">
        <v>2</v>
      </c>
      <c r="K9" s="32"/>
      <c r="L9" s="32"/>
    </row>
    <row r="10" spans="1:12" s="6" customFormat="1" ht="5.25" hidden="1" customHeight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2" s="6" customFormat="1" ht="132" customHeight="1">
      <c r="A11" s="32"/>
      <c r="B11" s="32"/>
      <c r="C11" s="32"/>
      <c r="D11" s="32"/>
      <c r="E11" s="7" t="s">
        <v>3</v>
      </c>
      <c r="F11" s="7" t="s">
        <v>4</v>
      </c>
      <c r="G11" s="7" t="s">
        <v>38</v>
      </c>
      <c r="H11" s="32"/>
      <c r="I11" s="32"/>
      <c r="J11" s="27" t="s">
        <v>3</v>
      </c>
      <c r="K11" s="27" t="s">
        <v>4</v>
      </c>
      <c r="L11" s="27" t="s">
        <v>38</v>
      </c>
    </row>
    <row r="12" spans="1:12" s="6" customFormat="1" ht="12" customHeight="1">
      <c r="A12" s="8">
        <v>1</v>
      </c>
      <c r="B12" s="8">
        <v>2</v>
      </c>
      <c r="C12" s="8">
        <v>3</v>
      </c>
      <c r="D12" s="7">
        <v>4</v>
      </c>
      <c r="E12" s="7">
        <v>5</v>
      </c>
      <c r="F12" s="7">
        <v>6</v>
      </c>
      <c r="G12" s="7">
        <v>7</v>
      </c>
      <c r="H12" s="27">
        <v>8</v>
      </c>
      <c r="I12" s="27">
        <v>9</v>
      </c>
      <c r="J12" s="27">
        <v>10</v>
      </c>
      <c r="K12" s="27">
        <v>11</v>
      </c>
      <c r="L12" s="27">
        <v>12</v>
      </c>
    </row>
    <row r="13" spans="1:12" s="6" customFormat="1" ht="17.25">
      <c r="A13" s="9" t="s">
        <v>5</v>
      </c>
      <c r="B13" s="10" t="s">
        <v>24</v>
      </c>
      <c r="C13" s="10"/>
      <c r="D13" s="28">
        <f>D14+D15+D17+D18+D16</f>
        <v>10191467.469999999</v>
      </c>
      <c r="E13" s="28">
        <f t="shared" ref="E13:G13" si="0">E14+E15+E17+E18+E16</f>
        <v>10191467.469999999</v>
      </c>
      <c r="F13" s="28">
        <f t="shared" si="0"/>
        <v>0</v>
      </c>
      <c r="G13" s="28">
        <f t="shared" si="0"/>
        <v>0</v>
      </c>
      <c r="H13" s="26">
        <f>H14+H15+H17+H18+H16</f>
        <v>3930794.82</v>
      </c>
      <c r="I13" s="26">
        <f>I14+I15+I17+I18+I16</f>
        <v>14122262.289999999</v>
      </c>
      <c r="J13" s="26">
        <f t="shared" ref="J13:L13" si="1">J14+J15+J17+J18+J16</f>
        <v>14122262.289999999</v>
      </c>
      <c r="K13" s="26">
        <f t="shared" si="1"/>
        <v>0</v>
      </c>
      <c r="L13" s="26">
        <f t="shared" si="1"/>
        <v>0</v>
      </c>
    </row>
    <row r="14" spans="1:12" s="6" customFormat="1" ht="46.5" customHeight="1">
      <c r="A14" s="11" t="s">
        <v>6</v>
      </c>
      <c r="B14" s="12" t="s">
        <v>24</v>
      </c>
      <c r="C14" s="12" t="s">
        <v>25</v>
      </c>
      <c r="D14" s="13">
        <v>1331812.79</v>
      </c>
      <c r="E14" s="13">
        <f t="shared" ref="E14:E17" si="2">D14</f>
        <v>1331812.79</v>
      </c>
      <c r="F14" s="13">
        <v>0</v>
      </c>
      <c r="G14" s="13">
        <v>0</v>
      </c>
      <c r="H14" s="13">
        <v>64425.24</v>
      </c>
      <c r="I14" s="13">
        <f>D14+H14</f>
        <v>1396238.03</v>
      </c>
      <c r="J14" s="13">
        <f t="shared" ref="J14" si="3">I14</f>
        <v>1396238.03</v>
      </c>
      <c r="K14" s="13">
        <v>0</v>
      </c>
      <c r="L14" s="13">
        <v>0</v>
      </c>
    </row>
    <row r="15" spans="1:12" s="6" customFormat="1" ht="62.25" customHeight="1">
      <c r="A15" s="11" t="s">
        <v>7</v>
      </c>
      <c r="B15" s="12" t="s">
        <v>24</v>
      </c>
      <c r="C15" s="12" t="s">
        <v>27</v>
      </c>
      <c r="D15" s="13">
        <v>3215748.82</v>
      </c>
      <c r="E15" s="13">
        <v>3215748.82</v>
      </c>
      <c r="F15" s="13">
        <v>0</v>
      </c>
      <c r="G15" s="13">
        <v>0</v>
      </c>
      <c r="H15" s="13">
        <v>1229321.78</v>
      </c>
      <c r="I15" s="13">
        <f t="shared" ref="I15:I18" si="4">D15+H15</f>
        <v>4445070.5999999996</v>
      </c>
      <c r="J15" s="13">
        <f>I15</f>
        <v>4445070.5999999996</v>
      </c>
      <c r="K15" s="13">
        <v>0</v>
      </c>
      <c r="L15" s="13">
        <v>0</v>
      </c>
    </row>
    <row r="16" spans="1:12" s="6" customFormat="1" ht="27.75" customHeight="1">
      <c r="A16" s="11" t="s">
        <v>43</v>
      </c>
      <c r="B16" s="12" t="s">
        <v>24</v>
      </c>
      <c r="C16" s="12" t="s">
        <v>32</v>
      </c>
      <c r="D16" s="13">
        <v>661330</v>
      </c>
      <c r="E16" s="13">
        <f t="shared" ref="E16" si="5">D16</f>
        <v>661330</v>
      </c>
      <c r="F16" s="13">
        <v>0</v>
      </c>
      <c r="G16" s="13">
        <v>0</v>
      </c>
      <c r="H16" s="13">
        <v>0</v>
      </c>
      <c r="I16" s="13">
        <f t="shared" si="4"/>
        <v>661330</v>
      </c>
      <c r="J16" s="13">
        <f t="shared" ref="J16:J18" si="6">I16</f>
        <v>661330</v>
      </c>
      <c r="K16" s="13">
        <v>0</v>
      </c>
      <c r="L16" s="13">
        <v>0</v>
      </c>
    </row>
    <row r="17" spans="1:12" s="6" customFormat="1" ht="30" customHeight="1">
      <c r="A17" s="11" t="s">
        <v>8</v>
      </c>
      <c r="B17" s="12" t="s">
        <v>24</v>
      </c>
      <c r="C17" s="12">
        <v>11</v>
      </c>
      <c r="D17" s="13">
        <v>91000</v>
      </c>
      <c r="E17" s="13">
        <f t="shared" si="2"/>
        <v>91000</v>
      </c>
      <c r="F17" s="13">
        <v>0</v>
      </c>
      <c r="G17" s="13">
        <v>0</v>
      </c>
      <c r="H17" s="13">
        <v>0</v>
      </c>
      <c r="I17" s="13">
        <f t="shared" si="4"/>
        <v>91000</v>
      </c>
      <c r="J17" s="13">
        <f t="shared" si="6"/>
        <v>91000</v>
      </c>
      <c r="K17" s="13">
        <v>0</v>
      </c>
      <c r="L17" s="13">
        <v>0</v>
      </c>
    </row>
    <row r="18" spans="1:12" s="6" customFormat="1" ht="34.5" customHeight="1">
      <c r="A18" s="11" t="s">
        <v>9</v>
      </c>
      <c r="B18" s="12" t="s">
        <v>24</v>
      </c>
      <c r="C18" s="12">
        <v>13</v>
      </c>
      <c r="D18" s="13">
        <v>4891575.8600000003</v>
      </c>
      <c r="E18" s="13">
        <v>4891575.8600000003</v>
      </c>
      <c r="F18" s="13">
        <v>0</v>
      </c>
      <c r="G18" s="13">
        <v>0</v>
      </c>
      <c r="H18" s="13">
        <v>2637047.7999999998</v>
      </c>
      <c r="I18" s="13">
        <f t="shared" si="4"/>
        <v>7528623.6600000001</v>
      </c>
      <c r="J18" s="13">
        <f t="shared" si="6"/>
        <v>7528623.6600000001</v>
      </c>
      <c r="K18" s="13">
        <v>0</v>
      </c>
      <c r="L18" s="13">
        <v>0</v>
      </c>
    </row>
    <row r="19" spans="1:12" s="6" customFormat="1" ht="17.25">
      <c r="A19" s="14" t="s">
        <v>10</v>
      </c>
      <c r="B19" s="15" t="s">
        <v>25</v>
      </c>
      <c r="C19" s="15"/>
      <c r="D19" s="16">
        <f>D20</f>
        <v>297300</v>
      </c>
      <c r="E19" s="16">
        <v>0</v>
      </c>
      <c r="F19" s="16">
        <f>F20</f>
        <v>297300</v>
      </c>
      <c r="G19" s="16">
        <f>G20</f>
        <v>0</v>
      </c>
      <c r="H19" s="16">
        <f>H20</f>
        <v>0</v>
      </c>
      <c r="I19" s="16">
        <f>I20</f>
        <v>297300</v>
      </c>
      <c r="J19" s="16">
        <v>0</v>
      </c>
      <c r="K19" s="16">
        <f>K20</f>
        <v>297300</v>
      </c>
      <c r="L19" s="16">
        <f>L20</f>
        <v>0</v>
      </c>
    </row>
    <row r="20" spans="1:12" s="6" customFormat="1" ht="33.75" customHeight="1">
      <c r="A20" s="11" t="s">
        <v>11</v>
      </c>
      <c r="B20" s="12" t="s">
        <v>25</v>
      </c>
      <c r="C20" s="12" t="s">
        <v>26</v>
      </c>
      <c r="D20" s="13">
        <v>297300</v>
      </c>
      <c r="E20" s="13">
        <v>0</v>
      </c>
      <c r="F20" s="13">
        <f>D20</f>
        <v>297300</v>
      </c>
      <c r="G20" s="13">
        <v>0</v>
      </c>
      <c r="H20" s="13">
        <v>0</v>
      </c>
      <c r="I20" s="13">
        <f>D20+H20</f>
        <v>297300</v>
      </c>
      <c r="J20" s="13">
        <v>0</v>
      </c>
      <c r="K20" s="13">
        <f>I20</f>
        <v>297300</v>
      </c>
      <c r="L20" s="13">
        <v>0</v>
      </c>
    </row>
    <row r="21" spans="1:12" s="6" customFormat="1" ht="47.25" customHeight="1">
      <c r="A21" s="14" t="s">
        <v>12</v>
      </c>
      <c r="B21" s="17" t="s">
        <v>26</v>
      </c>
      <c r="C21" s="17"/>
      <c r="D21" s="16">
        <f>D22</f>
        <v>6442.56</v>
      </c>
      <c r="E21" s="16">
        <f t="shared" ref="E21:G21" si="7">E22</f>
        <v>3221.28</v>
      </c>
      <c r="F21" s="16">
        <f t="shared" si="7"/>
        <v>0</v>
      </c>
      <c r="G21" s="16">
        <f t="shared" si="7"/>
        <v>3221.28</v>
      </c>
      <c r="H21" s="16">
        <f>H22</f>
        <v>0</v>
      </c>
      <c r="I21" s="16">
        <f>I22</f>
        <v>6442.56</v>
      </c>
      <c r="J21" s="16">
        <f t="shared" ref="J21:L21" si="8">J22</f>
        <v>3221.28</v>
      </c>
      <c r="K21" s="16">
        <f t="shared" si="8"/>
        <v>0</v>
      </c>
      <c r="L21" s="16">
        <f t="shared" si="8"/>
        <v>3221.28</v>
      </c>
    </row>
    <row r="22" spans="1:12" s="6" customFormat="1" ht="46.5" customHeight="1">
      <c r="A22" s="11" t="s">
        <v>13</v>
      </c>
      <c r="B22" s="18" t="s">
        <v>26</v>
      </c>
      <c r="C22" s="18">
        <v>14</v>
      </c>
      <c r="D22" s="13">
        <v>6442.56</v>
      </c>
      <c r="E22" s="13">
        <v>3221.28</v>
      </c>
      <c r="F22" s="19">
        <v>0</v>
      </c>
      <c r="G22" s="19">
        <v>3221.28</v>
      </c>
      <c r="H22" s="13">
        <v>0</v>
      </c>
      <c r="I22" s="13">
        <f>D22+H22</f>
        <v>6442.56</v>
      </c>
      <c r="J22" s="13">
        <v>3221.28</v>
      </c>
      <c r="K22" s="19">
        <v>0</v>
      </c>
      <c r="L22" s="19">
        <v>3221.28</v>
      </c>
    </row>
    <row r="23" spans="1:12" s="6" customFormat="1" ht="26.25" customHeight="1">
      <c r="A23" s="9" t="s">
        <v>14</v>
      </c>
      <c r="B23" s="20" t="s">
        <v>27</v>
      </c>
      <c r="C23" s="20"/>
      <c r="D23" s="28">
        <f>D24+D25+D26+D27</f>
        <v>5093172</v>
      </c>
      <c r="E23" s="28">
        <f t="shared" ref="E23:L23" si="9">E24+E25+E26+E27</f>
        <v>5076672</v>
      </c>
      <c r="F23" s="28">
        <f t="shared" si="9"/>
        <v>0</v>
      </c>
      <c r="G23" s="28">
        <f t="shared" si="9"/>
        <v>16500</v>
      </c>
      <c r="H23" s="26">
        <f t="shared" si="9"/>
        <v>643139.91</v>
      </c>
      <c r="I23" s="26">
        <f t="shared" si="9"/>
        <v>5736311.9100000001</v>
      </c>
      <c r="J23" s="26">
        <f t="shared" si="9"/>
        <v>5619811.9100000001</v>
      </c>
      <c r="K23" s="26">
        <f t="shared" si="9"/>
        <v>0</v>
      </c>
      <c r="L23" s="26">
        <f t="shared" si="9"/>
        <v>116500</v>
      </c>
    </row>
    <row r="24" spans="1:12" s="6" customFormat="1" ht="24.75" customHeight="1">
      <c r="A24" s="11" t="s">
        <v>46</v>
      </c>
      <c r="B24" s="18" t="s">
        <v>27</v>
      </c>
      <c r="C24" s="18" t="s">
        <v>24</v>
      </c>
      <c r="D24" s="13">
        <v>0</v>
      </c>
      <c r="E24" s="13">
        <v>0</v>
      </c>
      <c r="F24" s="13">
        <v>0</v>
      </c>
      <c r="G24" s="13">
        <v>0</v>
      </c>
      <c r="H24" s="13">
        <v>530939.41</v>
      </c>
      <c r="I24" s="13">
        <f t="shared" ref="I24" si="10">D24+H24</f>
        <v>530939.41</v>
      </c>
      <c r="J24" s="13">
        <v>430939.41</v>
      </c>
      <c r="K24" s="13">
        <v>0</v>
      </c>
      <c r="L24" s="13">
        <v>100000</v>
      </c>
    </row>
    <row r="25" spans="1:12" s="6" customFormat="1" ht="24.75" customHeight="1">
      <c r="A25" s="11" t="s">
        <v>39</v>
      </c>
      <c r="B25" s="18" t="s">
        <v>27</v>
      </c>
      <c r="C25" s="18" t="s">
        <v>28</v>
      </c>
      <c r="D25" s="13">
        <v>16500</v>
      </c>
      <c r="E25" s="13">
        <v>0</v>
      </c>
      <c r="F25" s="13">
        <v>0</v>
      </c>
      <c r="G25" s="13">
        <v>16500</v>
      </c>
      <c r="H25" s="13">
        <v>0</v>
      </c>
      <c r="I25" s="13">
        <f t="shared" ref="I25:I27" si="11">D25+H25</f>
        <v>16500</v>
      </c>
      <c r="J25" s="13">
        <v>0</v>
      </c>
      <c r="K25" s="13">
        <v>0</v>
      </c>
      <c r="L25" s="13">
        <v>16500</v>
      </c>
    </row>
    <row r="26" spans="1:12" s="6" customFormat="1" ht="24.75" customHeight="1">
      <c r="A26" s="11" t="s">
        <v>15</v>
      </c>
      <c r="B26" s="18" t="s">
        <v>27</v>
      </c>
      <c r="C26" s="18" t="s">
        <v>29</v>
      </c>
      <c r="D26" s="13">
        <v>4999553</v>
      </c>
      <c r="E26" s="13">
        <v>4999553</v>
      </c>
      <c r="F26" s="13">
        <v>0</v>
      </c>
      <c r="G26" s="13">
        <v>0</v>
      </c>
      <c r="H26" s="13">
        <v>-20000.5</v>
      </c>
      <c r="I26" s="13">
        <f t="shared" si="11"/>
        <v>4979552.5</v>
      </c>
      <c r="J26" s="13">
        <f>I26</f>
        <v>4979552.5</v>
      </c>
      <c r="K26" s="13">
        <v>0</v>
      </c>
      <c r="L26" s="13">
        <v>0</v>
      </c>
    </row>
    <row r="27" spans="1:12" s="6" customFormat="1" ht="27.75" customHeight="1">
      <c r="A27" s="11" t="s">
        <v>16</v>
      </c>
      <c r="B27" s="18" t="s">
        <v>27</v>
      </c>
      <c r="C27" s="18">
        <v>10</v>
      </c>
      <c r="D27" s="13">
        <v>77119</v>
      </c>
      <c r="E27" s="13">
        <v>77119</v>
      </c>
      <c r="F27" s="13">
        <v>0</v>
      </c>
      <c r="G27" s="13">
        <v>0</v>
      </c>
      <c r="H27" s="13">
        <v>132201</v>
      </c>
      <c r="I27" s="13">
        <f t="shared" si="11"/>
        <v>209320</v>
      </c>
      <c r="J27" s="13">
        <f>I27</f>
        <v>209320</v>
      </c>
      <c r="K27" s="13">
        <v>0</v>
      </c>
      <c r="L27" s="13">
        <v>0</v>
      </c>
    </row>
    <row r="28" spans="1:12" s="6" customFormat="1" ht="34.5" customHeight="1">
      <c r="A28" s="9" t="s">
        <v>17</v>
      </c>
      <c r="B28" s="20" t="s">
        <v>28</v>
      </c>
      <c r="C28" s="20"/>
      <c r="D28" s="28">
        <f t="shared" ref="D28:G28" si="12">D29+D30</f>
        <v>1816665</v>
      </c>
      <c r="E28" s="28">
        <f t="shared" si="12"/>
        <v>1816665</v>
      </c>
      <c r="F28" s="28">
        <f t="shared" si="12"/>
        <v>0</v>
      </c>
      <c r="G28" s="28">
        <f t="shared" si="12"/>
        <v>0</v>
      </c>
      <c r="H28" s="26">
        <f t="shared" ref="H28:L28" si="13">H29+H30</f>
        <v>16037.64</v>
      </c>
      <c r="I28" s="26">
        <f t="shared" si="13"/>
        <v>1832702.64</v>
      </c>
      <c r="J28" s="26">
        <f t="shared" si="13"/>
        <v>1832702.64</v>
      </c>
      <c r="K28" s="26">
        <f t="shared" si="13"/>
        <v>0</v>
      </c>
      <c r="L28" s="26">
        <f t="shared" si="13"/>
        <v>0</v>
      </c>
    </row>
    <row r="29" spans="1:12" s="6" customFormat="1" ht="29.25" customHeight="1">
      <c r="A29" s="21" t="s">
        <v>18</v>
      </c>
      <c r="B29" s="18" t="s">
        <v>28</v>
      </c>
      <c r="C29" s="18" t="s">
        <v>24</v>
      </c>
      <c r="D29" s="13">
        <v>153000</v>
      </c>
      <c r="E29" s="13">
        <v>153000</v>
      </c>
      <c r="F29" s="13">
        <v>0</v>
      </c>
      <c r="G29" s="13">
        <v>0</v>
      </c>
      <c r="H29" s="13">
        <v>21000</v>
      </c>
      <c r="I29" s="13">
        <f t="shared" ref="I29:I30" si="14">D29+H29</f>
        <v>174000</v>
      </c>
      <c r="J29" s="13">
        <f>I29</f>
        <v>174000</v>
      </c>
      <c r="K29" s="13">
        <v>0</v>
      </c>
      <c r="L29" s="13">
        <v>0</v>
      </c>
    </row>
    <row r="30" spans="1:12" s="6" customFormat="1" ht="29.25" customHeight="1">
      <c r="A30" s="11" t="s">
        <v>19</v>
      </c>
      <c r="B30" s="18" t="s">
        <v>28</v>
      </c>
      <c r="C30" s="18" t="s">
        <v>26</v>
      </c>
      <c r="D30" s="13">
        <v>1663665</v>
      </c>
      <c r="E30" s="13">
        <v>1663665</v>
      </c>
      <c r="F30" s="13">
        <v>0</v>
      </c>
      <c r="G30" s="13">
        <v>0</v>
      </c>
      <c r="H30" s="13">
        <v>-4962.3599999999997</v>
      </c>
      <c r="I30" s="13">
        <f t="shared" si="14"/>
        <v>1658702.64</v>
      </c>
      <c r="J30" s="13">
        <f>I30</f>
        <v>1658702.64</v>
      </c>
      <c r="K30" s="13">
        <v>0</v>
      </c>
      <c r="L30" s="13">
        <v>0</v>
      </c>
    </row>
    <row r="31" spans="1:12" s="6" customFormat="1" ht="27.75" customHeight="1">
      <c r="A31" s="9" t="s">
        <v>33</v>
      </c>
      <c r="B31" s="10" t="s">
        <v>31</v>
      </c>
      <c r="C31" s="10"/>
      <c r="D31" s="28">
        <f t="shared" ref="D31:L31" si="15">D32</f>
        <v>819000</v>
      </c>
      <c r="E31" s="28">
        <f t="shared" si="15"/>
        <v>819000</v>
      </c>
      <c r="F31" s="28">
        <f t="shared" si="15"/>
        <v>0</v>
      </c>
      <c r="G31" s="28">
        <f t="shared" si="15"/>
        <v>0</v>
      </c>
      <c r="H31" s="26">
        <f t="shared" si="15"/>
        <v>0</v>
      </c>
      <c r="I31" s="26">
        <f t="shared" si="15"/>
        <v>819000</v>
      </c>
      <c r="J31" s="26">
        <f t="shared" si="15"/>
        <v>819000</v>
      </c>
      <c r="K31" s="26">
        <f t="shared" si="15"/>
        <v>0</v>
      </c>
      <c r="L31" s="26">
        <f t="shared" si="15"/>
        <v>0</v>
      </c>
    </row>
    <row r="32" spans="1:12" s="6" customFormat="1" ht="25.5" customHeight="1">
      <c r="A32" s="11" t="s">
        <v>34</v>
      </c>
      <c r="B32" s="12" t="s">
        <v>31</v>
      </c>
      <c r="C32" s="12" t="s">
        <v>28</v>
      </c>
      <c r="D32" s="13">
        <v>819000</v>
      </c>
      <c r="E32" s="13">
        <f>D32</f>
        <v>819000</v>
      </c>
      <c r="F32" s="13">
        <v>0</v>
      </c>
      <c r="G32" s="13">
        <v>0</v>
      </c>
      <c r="H32" s="13">
        <v>0</v>
      </c>
      <c r="I32" s="13">
        <f>D32+H32</f>
        <v>819000</v>
      </c>
      <c r="J32" s="13">
        <f>I32</f>
        <v>819000</v>
      </c>
      <c r="K32" s="13">
        <v>0</v>
      </c>
      <c r="L32" s="13">
        <v>0</v>
      </c>
    </row>
    <row r="33" spans="1:12" s="6" customFormat="1" ht="27" customHeight="1">
      <c r="A33" s="9" t="s">
        <v>20</v>
      </c>
      <c r="B33" s="10">
        <v>10</v>
      </c>
      <c r="C33" s="10"/>
      <c r="D33" s="28">
        <f>D34</f>
        <v>60000</v>
      </c>
      <c r="E33" s="28">
        <f t="shared" ref="E33:E37" si="16">D33</f>
        <v>60000</v>
      </c>
      <c r="F33" s="28">
        <v>0</v>
      </c>
      <c r="G33" s="28">
        <v>0</v>
      </c>
      <c r="H33" s="26">
        <f>H34</f>
        <v>97099.61</v>
      </c>
      <c r="I33" s="26">
        <f>I34</f>
        <v>157099.60999999999</v>
      </c>
      <c r="J33" s="26">
        <f t="shared" ref="J33:J37" si="17">I33</f>
        <v>157099.60999999999</v>
      </c>
      <c r="K33" s="26">
        <v>0</v>
      </c>
      <c r="L33" s="26">
        <v>0</v>
      </c>
    </row>
    <row r="34" spans="1:12" s="6" customFormat="1" ht="26.25" customHeight="1">
      <c r="A34" s="11" t="s">
        <v>21</v>
      </c>
      <c r="B34" s="12">
        <v>10</v>
      </c>
      <c r="C34" s="12" t="s">
        <v>24</v>
      </c>
      <c r="D34" s="13">
        <v>60000</v>
      </c>
      <c r="E34" s="13">
        <f t="shared" si="16"/>
        <v>60000</v>
      </c>
      <c r="F34" s="13">
        <v>0</v>
      </c>
      <c r="G34" s="13">
        <v>0</v>
      </c>
      <c r="H34" s="13">
        <v>97099.61</v>
      </c>
      <c r="I34" s="13">
        <f>D34+H34</f>
        <v>157099.60999999999</v>
      </c>
      <c r="J34" s="13">
        <f t="shared" si="17"/>
        <v>157099.60999999999</v>
      </c>
      <c r="K34" s="13">
        <v>0</v>
      </c>
      <c r="L34" s="13">
        <v>0</v>
      </c>
    </row>
    <row r="35" spans="1:12" s="6" customFormat="1" ht="17.25">
      <c r="A35" s="30" t="s">
        <v>41</v>
      </c>
      <c r="B35" s="31">
        <v>14</v>
      </c>
      <c r="C35" s="31"/>
      <c r="D35" s="33">
        <f>D38</f>
        <v>11635447.550000001</v>
      </c>
      <c r="E35" s="33">
        <f t="shared" si="16"/>
        <v>11635447.550000001</v>
      </c>
      <c r="F35" s="33">
        <v>0</v>
      </c>
      <c r="G35" s="33">
        <v>0</v>
      </c>
      <c r="H35" s="36">
        <f>H38</f>
        <v>0</v>
      </c>
      <c r="I35" s="36">
        <f>I38</f>
        <v>11635447.550000001</v>
      </c>
      <c r="J35" s="36">
        <f t="shared" si="17"/>
        <v>11635447.550000001</v>
      </c>
      <c r="K35" s="36">
        <v>0</v>
      </c>
      <c r="L35" s="36">
        <v>0</v>
      </c>
    </row>
    <row r="36" spans="1:12" s="6" customFormat="1" ht="38.25" customHeight="1">
      <c r="A36" s="30"/>
      <c r="B36" s="31"/>
      <c r="C36" s="31"/>
      <c r="D36" s="34" t="e">
        <f>#REF!+#REF!</f>
        <v>#REF!</v>
      </c>
      <c r="E36" s="34" t="e">
        <f t="shared" si="16"/>
        <v>#REF!</v>
      </c>
      <c r="F36" s="34"/>
      <c r="G36" s="34"/>
      <c r="H36" s="36" t="e">
        <f>#REF!+#REF!</f>
        <v>#REF!</v>
      </c>
      <c r="I36" s="36" t="e">
        <f>#REF!+#REF!</f>
        <v>#REF!</v>
      </c>
      <c r="J36" s="36" t="e">
        <f t="shared" si="17"/>
        <v>#REF!</v>
      </c>
      <c r="K36" s="36"/>
      <c r="L36" s="36"/>
    </row>
    <row r="37" spans="1:12" s="6" customFormat="1" ht="10.5" hidden="1" customHeight="1">
      <c r="A37" s="30"/>
      <c r="B37" s="31"/>
      <c r="C37" s="31"/>
      <c r="D37" s="35" t="e">
        <f>#REF!+#REF!</f>
        <v>#REF!</v>
      </c>
      <c r="E37" s="35" t="e">
        <f t="shared" si="16"/>
        <v>#REF!</v>
      </c>
      <c r="F37" s="35"/>
      <c r="G37" s="35"/>
      <c r="H37" s="36" t="e">
        <f>#REF!+#REF!</f>
        <v>#REF!</v>
      </c>
      <c r="I37" s="36" t="e">
        <f>#REF!+#REF!</f>
        <v>#REF!</v>
      </c>
      <c r="J37" s="36" t="e">
        <f t="shared" si="17"/>
        <v>#REF!</v>
      </c>
      <c r="K37" s="36"/>
      <c r="L37" s="36"/>
    </row>
    <row r="38" spans="1:12" s="6" customFormat="1" ht="26.25" customHeight="1">
      <c r="A38" s="21" t="s">
        <v>22</v>
      </c>
      <c r="B38" s="12">
        <v>14</v>
      </c>
      <c r="C38" s="12" t="s">
        <v>26</v>
      </c>
      <c r="D38" s="13">
        <v>11635447.550000001</v>
      </c>
      <c r="E38" s="13">
        <f>D38</f>
        <v>11635447.550000001</v>
      </c>
      <c r="F38" s="13">
        <v>0</v>
      </c>
      <c r="G38" s="13">
        <v>0</v>
      </c>
      <c r="H38" s="13">
        <v>0</v>
      </c>
      <c r="I38" s="13">
        <f>D38+H38</f>
        <v>11635447.550000001</v>
      </c>
      <c r="J38" s="13">
        <f>I38</f>
        <v>11635447.550000001</v>
      </c>
      <c r="K38" s="13">
        <v>0</v>
      </c>
      <c r="L38" s="13">
        <v>0</v>
      </c>
    </row>
    <row r="39" spans="1:12" s="6" customFormat="1" ht="24" customHeight="1">
      <c r="A39" s="22" t="s">
        <v>23</v>
      </c>
      <c r="B39" s="23"/>
      <c r="C39" s="23"/>
      <c r="D39" s="24">
        <f>D13+D19+D21+D23+D28+D33+D35+D31</f>
        <v>29919494.580000002</v>
      </c>
      <c r="E39" s="24">
        <f t="shared" ref="E39:G39" si="18">E13+E19+E21+E23+E28+E33+E35+E31</f>
        <v>29602473.300000001</v>
      </c>
      <c r="F39" s="24">
        <f t="shared" si="18"/>
        <v>297300</v>
      </c>
      <c r="G39" s="24">
        <f t="shared" si="18"/>
        <v>19721.28</v>
      </c>
      <c r="H39" s="24">
        <f>H13+H19+H21+H23+H28+H33+H35+H31</f>
        <v>4687071.9799999995</v>
      </c>
      <c r="I39" s="24">
        <f>I13+I19+I21+I23+I28+I33+I35+I31</f>
        <v>34606566.560000002</v>
      </c>
      <c r="J39" s="24">
        <f t="shared" ref="J39:L39" si="19">J13+J19+J21+J23+J28+J33+J35+J31</f>
        <v>34189545.280000001</v>
      </c>
      <c r="K39" s="24">
        <f t="shared" si="19"/>
        <v>297300</v>
      </c>
      <c r="L39" s="24">
        <f t="shared" si="19"/>
        <v>119721.28</v>
      </c>
    </row>
    <row r="40" spans="1:12" s="6" customFormat="1" ht="17.25"/>
    <row r="41" spans="1:12" s="6" customFormat="1" ht="17.25">
      <c r="E41" s="25"/>
      <c r="J41" s="25"/>
    </row>
    <row r="42" spans="1:12" s="6" customFormat="1" ht="17.25"/>
  </sheetData>
  <mergeCells count="22">
    <mergeCell ref="I9:I11"/>
    <mergeCell ref="J9:L10"/>
    <mergeCell ref="I35:I37"/>
    <mergeCell ref="J35:J37"/>
    <mergeCell ref="K35:K37"/>
    <mergeCell ref="L35:L37"/>
    <mergeCell ref="A6:L6"/>
    <mergeCell ref="A7:L7"/>
    <mergeCell ref="A35:A37"/>
    <mergeCell ref="B35:B37"/>
    <mergeCell ref="C35:C37"/>
    <mergeCell ref="A9:A11"/>
    <mergeCell ref="F35:F37"/>
    <mergeCell ref="G35:G37"/>
    <mergeCell ref="B9:B11"/>
    <mergeCell ref="C9:C11"/>
    <mergeCell ref="D9:D11"/>
    <mergeCell ref="E9:G10"/>
    <mergeCell ref="D35:D37"/>
    <mergeCell ref="E35:E37"/>
    <mergeCell ref="H9:H11"/>
    <mergeCell ref="H35:H37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2023-09-29T04:34:11Z</cp:lastPrinted>
  <dcterms:created xsi:type="dcterms:W3CDTF">2016-02-05T07:45:05Z</dcterms:created>
  <dcterms:modified xsi:type="dcterms:W3CDTF">2023-09-29T04:34:41Z</dcterms:modified>
</cp:coreProperties>
</file>