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95" windowWidth="18195" windowHeight="11400" tabRatio="590"/>
  </bookViews>
  <sheets>
    <sheet name="Лист1" sheetId="1" r:id="rId1"/>
  </sheets>
  <definedNames>
    <definedName name="OLE_LINK1" localSheetId="0">Лист1!#REF!</definedName>
    <definedName name="_xlnm.Print_Area" localSheetId="0">Лист1!$A$1:$P$130</definedName>
  </definedNames>
  <calcPr calcId="124519"/>
</workbook>
</file>

<file path=xl/calcChain.xml><?xml version="1.0" encoding="utf-8"?>
<calcChain xmlns="http://schemas.openxmlformats.org/spreadsheetml/2006/main">
  <c r="P79" i="1"/>
  <c r="P80"/>
  <c r="L79"/>
  <c r="L80"/>
  <c r="P72" l="1"/>
  <c r="O72"/>
  <c r="N72"/>
  <c r="M72"/>
  <c r="L72"/>
  <c r="K72"/>
  <c r="J72"/>
  <c r="I72"/>
  <c r="N71" l="1"/>
  <c r="N73"/>
  <c r="L71"/>
  <c r="L74"/>
  <c r="L73" s="1"/>
  <c r="P74"/>
  <c r="P73" s="1"/>
  <c r="O74"/>
  <c r="M74"/>
  <c r="M73" s="1"/>
  <c r="K74"/>
  <c r="K73" s="1"/>
  <c r="J74"/>
  <c r="J73" s="1"/>
  <c r="I74"/>
  <c r="O73"/>
  <c r="O71"/>
  <c r="I73" l="1"/>
  <c r="P25" l="1"/>
  <c r="P24" s="1"/>
  <c r="O25"/>
  <c r="O24" s="1"/>
  <c r="L25"/>
  <c r="L24" s="1"/>
  <c r="K25"/>
  <c r="K24" s="1"/>
  <c r="N128"/>
  <c r="M127"/>
  <c r="N127" s="1"/>
  <c r="N125"/>
  <c r="M124"/>
  <c r="M123" s="1"/>
  <c r="P122"/>
  <c r="P121" s="1"/>
  <c r="P120" s="1"/>
  <c r="P119" s="1"/>
  <c r="O122"/>
  <c r="O121" s="1"/>
  <c r="O120" s="1"/>
  <c r="O119" s="1"/>
  <c r="J128"/>
  <c r="I127"/>
  <c r="I126" s="1"/>
  <c r="J126" s="1"/>
  <c r="J125"/>
  <c r="I124"/>
  <c r="I123" s="1"/>
  <c r="L122"/>
  <c r="L121" s="1"/>
  <c r="L120" s="1"/>
  <c r="L119" s="1"/>
  <c r="K122"/>
  <c r="K121" s="1"/>
  <c r="K120" s="1"/>
  <c r="K119" s="1"/>
  <c r="M126" l="1"/>
  <c r="N126" s="1"/>
  <c r="N123"/>
  <c r="N124"/>
  <c r="J123"/>
  <c r="J122" s="1"/>
  <c r="J121" s="1"/>
  <c r="J120" s="1"/>
  <c r="I122"/>
  <c r="I121" s="1"/>
  <c r="I120" s="1"/>
  <c r="I119" s="1"/>
  <c r="J119" s="1"/>
  <c r="J124"/>
  <c r="J127"/>
  <c r="N122" l="1"/>
  <c r="N121" s="1"/>
  <c r="N120" s="1"/>
  <c r="M122"/>
  <c r="M121" s="1"/>
  <c r="M120" s="1"/>
  <c r="M119" s="1"/>
  <c r="N119" s="1"/>
  <c r="P16"/>
  <c r="P15" s="1"/>
  <c r="O16"/>
  <c r="O15" s="1"/>
  <c r="L16"/>
  <c r="L15" s="1"/>
  <c r="K16"/>
  <c r="K15" s="1"/>
  <c r="N31"/>
  <c r="J31"/>
  <c r="M30"/>
  <c r="M29" s="1"/>
  <c r="I30"/>
  <c r="J30" s="1"/>
  <c r="N22"/>
  <c r="J22"/>
  <c r="M21"/>
  <c r="N21" s="1"/>
  <c r="I21"/>
  <c r="J21" s="1"/>
  <c r="I20" l="1"/>
  <c r="J20" s="1"/>
  <c r="N29"/>
  <c r="N30"/>
  <c r="I29"/>
  <c r="J29" s="1"/>
  <c r="M20"/>
  <c r="N20" s="1"/>
  <c r="N91" l="1"/>
  <c r="J91"/>
  <c r="M90"/>
  <c r="N90" s="1"/>
  <c r="I90"/>
  <c r="J90" s="1"/>
  <c r="P46"/>
  <c r="P39" s="1"/>
  <c r="O46"/>
  <c r="O39" s="1"/>
  <c r="L46"/>
  <c r="L39" s="1"/>
  <c r="K46"/>
  <c r="K39" s="1"/>
  <c r="N52"/>
  <c r="J52"/>
  <c r="M51"/>
  <c r="N51" s="1"/>
  <c r="I51"/>
  <c r="J51" s="1"/>
  <c r="M89" l="1"/>
  <c r="N89" s="1"/>
  <c r="M88"/>
  <c r="I89"/>
  <c r="N88" l="1"/>
  <c r="J89"/>
  <c r="I88"/>
  <c r="J88" l="1"/>
  <c r="N45" l="1"/>
  <c r="J45"/>
  <c r="M44"/>
  <c r="N44" s="1"/>
  <c r="I44"/>
  <c r="J44" s="1"/>
  <c r="I43" l="1"/>
  <c r="J43" s="1"/>
  <c r="M43"/>
  <c r="N43" s="1"/>
  <c r="P108"/>
  <c r="O108"/>
  <c r="L108"/>
  <c r="K108"/>
  <c r="P38" l="1"/>
  <c r="P37" s="1"/>
  <c r="O38"/>
  <c r="O37" s="1"/>
  <c r="L38"/>
  <c r="L37" s="1"/>
  <c r="K38"/>
  <c r="K37" s="1"/>
  <c r="P101"/>
  <c r="O101"/>
  <c r="L101"/>
  <c r="K101"/>
  <c r="P95"/>
  <c r="P94" s="1"/>
  <c r="O95"/>
  <c r="O94" s="1"/>
  <c r="L95"/>
  <c r="L94" s="1"/>
  <c r="K95"/>
  <c r="K94" s="1"/>
  <c r="J69"/>
  <c r="N42"/>
  <c r="J42"/>
  <c r="M41"/>
  <c r="N41" s="1"/>
  <c r="I41"/>
  <c r="J41" s="1"/>
  <c r="I40" l="1"/>
  <c r="J40" s="1"/>
  <c r="M40"/>
  <c r="N40" s="1"/>
  <c r="N118" l="1"/>
  <c r="M117"/>
  <c r="M116" s="1"/>
  <c r="M115" s="1"/>
  <c r="N115" s="1"/>
  <c r="P114"/>
  <c r="O114"/>
  <c r="P113"/>
  <c r="O113"/>
  <c r="N111"/>
  <c r="M110"/>
  <c r="M109" s="1"/>
  <c r="M108" s="1"/>
  <c r="N104"/>
  <c r="M103"/>
  <c r="N103" s="1"/>
  <c r="P100"/>
  <c r="P99" s="1"/>
  <c r="O100"/>
  <c r="N98"/>
  <c r="M97"/>
  <c r="M96" s="1"/>
  <c r="M95" s="1"/>
  <c r="M94" s="1"/>
  <c r="P93"/>
  <c r="O93"/>
  <c r="N87"/>
  <c r="M86"/>
  <c r="N86" s="1"/>
  <c r="P84"/>
  <c r="P83" s="1"/>
  <c r="O84"/>
  <c r="O83" s="1"/>
  <c r="O80"/>
  <c r="O79" s="1"/>
  <c r="O78" s="1"/>
  <c r="N80"/>
  <c r="N79" s="1"/>
  <c r="N78" s="1"/>
  <c r="M80"/>
  <c r="M79" s="1"/>
  <c r="M78" s="1"/>
  <c r="M77" s="1"/>
  <c r="M76" s="1"/>
  <c r="M71" s="1"/>
  <c r="P78"/>
  <c r="N76"/>
  <c r="N69"/>
  <c r="N68" s="1"/>
  <c r="N67" s="1"/>
  <c r="M68"/>
  <c r="M67" s="1"/>
  <c r="P67"/>
  <c r="O67"/>
  <c r="P66"/>
  <c r="P65" s="1"/>
  <c r="P64" s="1"/>
  <c r="O65"/>
  <c r="O64" s="1"/>
  <c r="N65"/>
  <c r="N64" s="1"/>
  <c r="M65"/>
  <c r="M64" s="1"/>
  <c r="O58"/>
  <c r="O57" s="1"/>
  <c r="O56" s="1"/>
  <c r="P57"/>
  <c r="P56" s="1"/>
  <c r="M57"/>
  <c r="M56" s="1"/>
  <c r="N55"/>
  <c r="N54"/>
  <c r="N50"/>
  <c r="M49"/>
  <c r="N48"/>
  <c r="M47"/>
  <c r="N36"/>
  <c r="M35"/>
  <c r="M34" s="1"/>
  <c r="N28"/>
  <c r="M27"/>
  <c r="M26" s="1"/>
  <c r="M25" s="1"/>
  <c r="M24" s="1"/>
  <c r="P23"/>
  <c r="O23"/>
  <c r="N19"/>
  <c r="M18"/>
  <c r="N18" s="1"/>
  <c r="N49" l="1"/>
  <c r="M46"/>
  <c r="M39" s="1"/>
  <c r="O82"/>
  <c r="O77" s="1"/>
  <c r="O76" s="1"/>
  <c r="O70" s="1"/>
  <c r="P82"/>
  <c r="P77" s="1"/>
  <c r="P76" s="1"/>
  <c r="P92"/>
  <c r="O63"/>
  <c r="O62" s="1"/>
  <c r="P107"/>
  <c r="O13"/>
  <c r="O107"/>
  <c r="M17"/>
  <c r="P55"/>
  <c r="P54"/>
  <c r="P53" s="1"/>
  <c r="O92"/>
  <c r="N27"/>
  <c r="P63"/>
  <c r="P62" s="1"/>
  <c r="N63"/>
  <c r="N62" s="1"/>
  <c r="N61" s="1"/>
  <c r="M85"/>
  <c r="N85" s="1"/>
  <c r="N84" s="1"/>
  <c r="N83" s="1"/>
  <c r="O99"/>
  <c r="M102"/>
  <c r="P13"/>
  <c r="M55"/>
  <c r="M54"/>
  <c r="M53" s="1"/>
  <c r="M63"/>
  <c r="M62" s="1"/>
  <c r="N117"/>
  <c r="N96"/>
  <c r="N95" s="1"/>
  <c r="N94" s="1"/>
  <c r="N34"/>
  <c r="M32"/>
  <c r="N32" s="1"/>
  <c r="M33"/>
  <c r="N33" s="1"/>
  <c r="N26"/>
  <c r="N25" s="1"/>
  <c r="N24" s="1"/>
  <c r="O55"/>
  <c r="O54"/>
  <c r="O53" s="1"/>
  <c r="N109"/>
  <c r="N108" s="1"/>
  <c r="M107"/>
  <c r="M106" s="1"/>
  <c r="N35"/>
  <c r="N47"/>
  <c r="N97"/>
  <c r="N110"/>
  <c r="N116"/>
  <c r="M113"/>
  <c r="M112" s="1"/>
  <c r="N112" s="1"/>
  <c r="M114"/>
  <c r="J80"/>
  <c r="J79" s="1"/>
  <c r="K80"/>
  <c r="K79" s="1"/>
  <c r="J98"/>
  <c r="L66"/>
  <c r="L23"/>
  <c r="K23"/>
  <c r="K58"/>
  <c r="J104"/>
  <c r="P71" l="1"/>
  <c r="P70" s="1"/>
  <c r="N46"/>
  <c r="N39" s="1"/>
  <c r="N38" s="1"/>
  <c r="N37" s="1"/>
  <c r="M16"/>
  <c r="M15" s="1"/>
  <c r="M14" s="1"/>
  <c r="N107"/>
  <c r="N106" s="1"/>
  <c r="N105" s="1"/>
  <c r="N17"/>
  <c r="N16" s="1"/>
  <c r="N15" s="1"/>
  <c r="N14" s="1"/>
  <c r="N82"/>
  <c r="N70" s="1"/>
  <c r="P106"/>
  <c r="P105" s="1"/>
  <c r="O106"/>
  <c r="O105" s="1"/>
  <c r="N102"/>
  <c r="N101" s="1"/>
  <c r="N100" s="1"/>
  <c r="N99" s="1"/>
  <c r="M101"/>
  <c r="M61"/>
  <c r="M60" s="1"/>
  <c r="M59" s="1"/>
  <c r="P61"/>
  <c r="P60" s="1"/>
  <c r="P59" s="1"/>
  <c r="O61"/>
  <c r="O60" s="1"/>
  <c r="O59" s="1"/>
  <c r="O129" s="1"/>
  <c r="M84"/>
  <c r="M83" s="1"/>
  <c r="M38"/>
  <c r="M37" s="1"/>
  <c r="M105"/>
  <c r="N23"/>
  <c r="M23"/>
  <c r="N114"/>
  <c r="N113"/>
  <c r="P129" l="1"/>
  <c r="M82"/>
  <c r="M70" s="1"/>
  <c r="M100"/>
  <c r="M99" s="1"/>
  <c r="N60"/>
  <c r="N59" s="1"/>
  <c r="N13"/>
  <c r="N129" s="1"/>
  <c r="M13"/>
  <c r="N93"/>
  <c r="N92" s="1"/>
  <c r="M93"/>
  <c r="J28"/>
  <c r="I27"/>
  <c r="M92" l="1"/>
  <c r="M129" s="1"/>
  <c r="J27"/>
  <c r="I26"/>
  <c r="I25" s="1"/>
  <c r="I24" s="1"/>
  <c r="J50"/>
  <c r="I49"/>
  <c r="J48"/>
  <c r="I47"/>
  <c r="L93"/>
  <c r="K93"/>
  <c r="I97"/>
  <c r="I96" s="1"/>
  <c r="I95" s="1"/>
  <c r="I94" s="1"/>
  <c r="I80"/>
  <c r="L78"/>
  <c r="K78"/>
  <c r="K84"/>
  <c r="K83" s="1"/>
  <c r="L84"/>
  <c r="L83" s="1"/>
  <c r="I86"/>
  <c r="J86" s="1"/>
  <c r="J87"/>
  <c r="J118"/>
  <c r="I117"/>
  <c r="J117" s="1"/>
  <c r="L114"/>
  <c r="K114"/>
  <c r="L113"/>
  <c r="K113"/>
  <c r="J111"/>
  <c r="I110"/>
  <c r="I109" s="1"/>
  <c r="I108" s="1"/>
  <c r="I103"/>
  <c r="J103" s="1"/>
  <c r="L100"/>
  <c r="L99" s="1"/>
  <c r="K100"/>
  <c r="K99" s="1"/>
  <c r="J68"/>
  <c r="J67" s="1"/>
  <c r="I68"/>
  <c r="I67" s="1"/>
  <c r="L67"/>
  <c r="K67"/>
  <c r="L65"/>
  <c r="L64" s="1"/>
  <c r="K65"/>
  <c r="K64" s="1"/>
  <c r="J65"/>
  <c r="J64" s="1"/>
  <c r="I65"/>
  <c r="I64" s="1"/>
  <c r="L57"/>
  <c r="L56" s="1"/>
  <c r="K57"/>
  <c r="K56" s="1"/>
  <c r="K55" s="1"/>
  <c r="I57"/>
  <c r="I56" s="1"/>
  <c r="J55"/>
  <c r="J54"/>
  <c r="J36"/>
  <c r="I35"/>
  <c r="I34" s="1"/>
  <c r="J19"/>
  <c r="I18"/>
  <c r="J18" s="1"/>
  <c r="J49" l="1"/>
  <c r="I46"/>
  <c r="I39" s="1"/>
  <c r="I38" s="1"/>
  <c r="I37" s="1"/>
  <c r="L82"/>
  <c r="L77" s="1"/>
  <c r="L76" s="1"/>
  <c r="L70" s="1"/>
  <c r="K82"/>
  <c r="K77" s="1"/>
  <c r="K76" s="1"/>
  <c r="K70" s="1"/>
  <c r="K107"/>
  <c r="L107"/>
  <c r="L92"/>
  <c r="K63"/>
  <c r="K62" s="1"/>
  <c r="K92"/>
  <c r="I17"/>
  <c r="I16" s="1"/>
  <c r="I15" s="1"/>
  <c r="L63"/>
  <c r="L62" s="1"/>
  <c r="I79"/>
  <c r="I78" s="1"/>
  <c r="I77" s="1"/>
  <c r="K13"/>
  <c r="I23"/>
  <c r="J26"/>
  <c r="J25" s="1"/>
  <c r="J24" s="1"/>
  <c r="J47"/>
  <c r="J96"/>
  <c r="J95" s="1"/>
  <c r="J94" s="1"/>
  <c r="J97"/>
  <c r="J63"/>
  <c r="J62" s="1"/>
  <c r="I63"/>
  <c r="I85"/>
  <c r="J78"/>
  <c r="J109"/>
  <c r="J108" s="1"/>
  <c r="I107"/>
  <c r="I106" s="1"/>
  <c r="J110"/>
  <c r="L13"/>
  <c r="I33"/>
  <c r="J34"/>
  <c r="I32"/>
  <c r="I55"/>
  <c r="I54"/>
  <c r="L55"/>
  <c r="L54"/>
  <c r="L53" s="1"/>
  <c r="J35"/>
  <c r="I102"/>
  <c r="I101" s="1"/>
  <c r="I116"/>
  <c r="I115" s="1"/>
  <c r="J115" s="1"/>
  <c r="K54"/>
  <c r="K53" s="1"/>
  <c r="J46" l="1"/>
  <c r="J39" s="1"/>
  <c r="J38" s="1"/>
  <c r="J37" s="1"/>
  <c r="L106"/>
  <c r="L105" s="1"/>
  <c r="K106"/>
  <c r="K105" s="1"/>
  <c r="L61"/>
  <c r="L60" s="1"/>
  <c r="L59" s="1"/>
  <c r="K61"/>
  <c r="K60" s="1"/>
  <c r="K59" s="1"/>
  <c r="J61"/>
  <c r="J60" s="1"/>
  <c r="J59" s="1"/>
  <c r="J107"/>
  <c r="J106" s="1"/>
  <c r="J33"/>
  <c r="I53"/>
  <c r="J32"/>
  <c r="J17"/>
  <c r="J16" s="1"/>
  <c r="J15" s="1"/>
  <c r="J23"/>
  <c r="I62"/>
  <c r="I61" s="1"/>
  <c r="J85"/>
  <c r="J84" s="1"/>
  <c r="J83" s="1"/>
  <c r="I84"/>
  <c r="I83" s="1"/>
  <c r="J102"/>
  <c r="J101" s="1"/>
  <c r="J116"/>
  <c r="I114"/>
  <c r="I113"/>
  <c r="L129" l="1"/>
  <c r="K129"/>
  <c r="J105"/>
  <c r="J82"/>
  <c r="J76" s="1"/>
  <c r="J70" s="1"/>
  <c r="I14"/>
  <c r="J14"/>
  <c r="I93"/>
  <c r="I112"/>
  <c r="I60"/>
  <c r="I59" s="1"/>
  <c r="J114"/>
  <c r="J113"/>
  <c r="J100"/>
  <c r="J99" s="1"/>
  <c r="I100"/>
  <c r="J93" l="1"/>
  <c r="J92" s="1"/>
  <c r="J13"/>
  <c r="J129" s="1"/>
  <c r="I13"/>
  <c r="I92"/>
  <c r="I99"/>
  <c r="J112"/>
  <c r="I105"/>
  <c r="I82"/>
  <c r="I76" l="1"/>
  <c r="I71" l="1"/>
  <c r="I70" l="1"/>
  <c r="I129" s="1"/>
</calcChain>
</file>

<file path=xl/sharedStrings.xml><?xml version="1.0" encoding="utf-8"?>
<sst xmlns="http://schemas.openxmlformats.org/spreadsheetml/2006/main" count="433" uniqueCount="142">
  <si>
    <t xml:space="preserve">Распределение бюджетных ассигнований 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</si>
  <si>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</si>
  <si>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</si>
  <si>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</si>
  <si>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</si>
  <si>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</si>
  <si>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</si>
  <si>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</si>
  <si>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</si>
  <si>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</si>
  <si>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</si>
  <si>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</si>
  <si>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</si>
  <si>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</si>
  <si>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</si>
  <si>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</si>
  <si>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50.0.00.20940</t>
  </si>
  <si>
    <t>Резервные средства</t>
  </si>
  <si>
    <t>Другие общегосударственные вопросы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</si>
  <si>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</si>
  <si>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</si>
  <si>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</si>
  <si>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</si>
  <si>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</si>
  <si>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</si>
  <si>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</si>
  <si>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</si>
  <si>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</si>
  <si>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</si>
  <si>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</si>
  <si>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</si>
  <si>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</si>
  <si>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</si>
  <si>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ВСЕГО</t>
  </si>
  <si>
    <t>Вид расхода</t>
  </si>
  <si>
    <t>Целевая статья раздела</t>
  </si>
  <si>
    <t>01</t>
  </si>
  <si>
    <t>02</t>
  </si>
  <si>
    <t>03</t>
  </si>
  <si>
    <t>04</t>
  </si>
  <si>
    <t>05</t>
  </si>
  <si>
    <t>09</t>
  </si>
  <si>
    <t xml:space="preserve">по разделам, подразделам, целевым статьям (муниципальным программам и непрограммным направлениям деятельности),                           </t>
  </si>
  <si>
    <t>800</t>
  </si>
  <si>
    <t>Создание общественных формирований правоохранительной направленности (общественные формирования, добровольные народные дружины, родительские патрули, молодежные отряды и т.д.), материальное стимулирование граждан, участвующих в охране общественного порядка, пресечении преступлений и иных правонарушений</t>
  </si>
  <si>
    <t>200</t>
  </si>
  <si>
    <t>240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</si>
  <si>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</si>
  <si>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</si>
  <si>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120</t>
  </si>
  <si>
    <t>06</t>
  </si>
  <si>
    <t>Другие вопросы в области охраны окружающей среды</t>
  </si>
  <si>
    <t>Охрана окружаюшей среды</t>
  </si>
  <si>
    <t>Подпрограмма "Профилактика правонарушений"</t>
  </si>
  <si>
    <t>Реализация мероприятий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</si>
  <si>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</si>
  <si>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Основное мероприятие "Ремонт, капитальный ремонт автомобильных дорог"</t>
  </si>
  <si>
    <t>Основное мероприятие "Благоустройство территории"</t>
  </si>
  <si>
    <t>03.0.00.00000</t>
  </si>
  <si>
    <t>03.1.00.00000</t>
  </si>
  <si>
    <t>03.1.01.00000</t>
  </si>
  <si>
    <t>03.1.01.82300</t>
  </si>
  <si>
    <t>03.1.01.S2300</t>
  </si>
  <si>
    <t>01.0.00.00000</t>
  </si>
  <si>
    <t>01.0.01.00000</t>
  </si>
  <si>
    <t>05.0.00.00000</t>
  </si>
  <si>
    <t>05.0.01.00000</t>
  </si>
  <si>
    <t>05.0.01.99990</t>
  </si>
  <si>
    <t>Рз</t>
  </si>
  <si>
    <t>Пз</t>
  </si>
  <si>
    <t>сельского поселения Лемпино</t>
  </si>
  <si>
    <t>Утилизация жидких бытовых отходов в поселениях</t>
  </si>
  <si>
    <t>50.0.00.00000</t>
  </si>
  <si>
    <t>11</t>
  </si>
  <si>
    <t>13</t>
  </si>
  <si>
    <t>10</t>
  </si>
  <si>
    <t>01.0.01.20901</t>
  </si>
  <si>
    <t>расходы, осуществляемые за счет субсидий из бюджетов вышестоящих уровней</t>
  </si>
  <si>
    <t>Сельское хозяйство и рыболовство</t>
  </si>
  <si>
    <t>Основное мероприятие "Содержание муниципального имущества"</t>
  </si>
  <si>
    <t>08.0.00.00000</t>
  </si>
  <si>
    <t>08.0.01.00000</t>
  </si>
  <si>
    <t>08.0.01.99990</t>
  </si>
  <si>
    <t>10.0.00.00000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</si>
  <si>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 "</t>
  </si>
  <si>
    <t>10.0.01.00000</t>
  </si>
  <si>
    <t>10.0.01.99990</t>
  </si>
  <si>
    <t>10.0.01.02040</t>
  </si>
  <si>
    <t>Благоустройство</t>
  </si>
  <si>
    <t>руб.</t>
  </si>
  <si>
    <t>10.0.01.02030</t>
  </si>
  <si>
    <t>10.0.01.04910</t>
  </si>
  <si>
    <t>Условно-утвержденные расходы в поселениях</t>
  </si>
  <si>
    <t>10.0.01.09900</t>
  </si>
  <si>
    <t>870</t>
  </si>
  <si>
    <t>10.0.01.84200</t>
  </si>
  <si>
    <t>10.0.01.89002</t>
  </si>
  <si>
    <t xml:space="preserve">Cоздание условий для деятельности народных дружин </t>
  </si>
  <si>
    <t>Создание условий для деятельности народных дружин</t>
  </si>
  <si>
    <t>Организация мероприятий при осуществлении деятельности по обращению с животными без владельцев</t>
  </si>
  <si>
    <t xml:space="preserve">Ремонт автомобильных дорог </t>
  </si>
  <si>
    <t>310</t>
  </si>
  <si>
    <t>Публичные нормативные социальные выплаты гражданам</t>
  </si>
  <si>
    <t>Приложение 2.1</t>
  </si>
  <si>
    <t>Муниципальная программа "Повышение эффективности бюджетных расходов сельского поселения Лемпино на 2022-2026 годы"</t>
  </si>
  <si>
    <t>Муниципальная программа "Благоустройство территории муниципального образования сельское поселение Лемпино на 2022 - 2026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</si>
  <si>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</si>
  <si>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поселения"</t>
  </si>
  <si>
    <t>Муниципальная программа "Обеспечение прав и законных интересов населения сельского поселения Лемпино  на 2021-2025 годы"</t>
  </si>
  <si>
    <t>Муниципальная программа "Развитие транспортной системы сельского поселения Лемпино на 2021-2025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</si>
  <si>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</si>
  <si>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Резервный фонд</t>
  </si>
  <si>
    <t>группам (группам и подгруппам), видов расходов классификации расходов бюджета  муниципального образования сельского поселения Лемпино на 2024 - 2025 годы</t>
  </si>
  <si>
    <t>Всего                           2024 год</t>
  </si>
  <si>
    <t>Всего                        2025 год</t>
  </si>
  <si>
    <t>10.0.01.89005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</si>
  <si>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</si>
  <si>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110</t>
  </si>
  <si>
    <t>Уплата налогов, сборов и иных платежей</t>
  </si>
  <si>
    <t>850</t>
  </si>
  <si>
    <t>01.0.02.20902</t>
  </si>
  <si>
    <t>01.0.02.00000</t>
  </si>
  <si>
    <t>Основное мероприятие "Содержание автомобильных дорог местного значения"</t>
  </si>
  <si>
    <t>Содержание автомобильных дорог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</si>
  <si>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</si>
  <si>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</si>
  <si>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14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</si>
  <si>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"</t>
  </si>
  <si>
    <t>10.0.05.00000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</si>
  <si>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</si>
  <si>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10.0.05.89020</t>
  </si>
  <si>
    <t>Межбюджетные трансферты</t>
  </si>
  <si>
    <t>500</t>
  </si>
  <si>
    <t>Иные межбюджетные трансферты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</si>
  <si>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</si>
  <si>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10.0.05.89021</t>
  </si>
  <si>
    <t>Непрограммные расходы органов муниципальной власти Нефтеюганского района</t>
  </si>
  <si>
    <t>к решению Совета депутатов</t>
  </si>
  <si>
    <t>Общеэкономические вопросы</t>
  </si>
  <si>
    <t>Реализация мероприятий по содействию трудоустройству граждан</t>
  </si>
  <si>
    <t>50.0.00.85060</t>
  </si>
  <si>
    <t>от 28.09.2023  №9</t>
  </si>
</sst>
</file>

<file path=xl/styles.xml><?xml version="1.0" encoding="utf-8"?>
<styleSheet xmlns="http://schemas.openxmlformats.org/spreadsheetml/2006/main">
  <numFmts count="1">
    <numFmt numFmtId="164" formatCode="#,##0.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2" borderId="0" xfId="0" applyFont="1" applyFill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/>
    <xf numFmtId="0" fontId="6" fillId="0" borderId="0" xfId="0" applyFont="1" applyBorder="1" applyAlignment="1">
      <alignment horizontal="center"/>
    </xf>
    <xf numFmtId="0" fontId="0" fillId="0" borderId="0" xfId="0" applyFont="1"/>
    <xf numFmtId="0" fontId="0" fillId="2" borderId="0" xfId="0" applyFont="1" applyFill="1"/>
    <xf numFmtId="164" fontId="0" fillId="0" borderId="0" xfId="0" applyNumberFormat="1" applyFont="1"/>
    <xf numFmtId="0" fontId="7" fillId="0" borderId="0" xfId="0" applyFont="1"/>
    <xf numFmtId="0" fontId="8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10" fillId="2" borderId="2" xfId="0" applyNumberFormat="1" applyFont="1" applyFill="1" applyBorder="1" applyAlignment="1">
      <alignment vertical="center" wrapText="1"/>
    </xf>
    <xf numFmtId="49" fontId="10" fillId="2" borderId="4" xfId="0" applyNumberFormat="1" applyFont="1" applyFill="1" applyBorder="1" applyAlignment="1">
      <alignment vertical="center" wrapText="1"/>
    </xf>
    <xf numFmtId="49" fontId="10" fillId="2" borderId="3" xfId="0" applyNumberFormat="1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2"/>
  <sheetViews>
    <sheetView tabSelected="1" workbookViewId="0">
      <selection activeCell="F16" sqref="F16:G16"/>
    </sheetView>
  </sheetViews>
  <sheetFormatPr defaultColWidth="9.140625" defaultRowHeight="15"/>
  <cols>
    <col min="1" max="1" width="9.140625" style="9"/>
    <col min="2" max="2" width="12.140625" style="9" customWidth="1"/>
    <col min="3" max="3" width="59.42578125" style="9" customWidth="1"/>
    <col min="4" max="4" width="6.5703125" style="9" customWidth="1"/>
    <col min="5" max="5" width="5.7109375" style="9" customWidth="1"/>
    <col min="6" max="6" width="4.28515625" style="9" customWidth="1"/>
    <col min="7" max="7" width="12.7109375" style="9" customWidth="1"/>
    <col min="8" max="8" width="10.85546875" style="9" customWidth="1"/>
    <col min="9" max="9" width="18.5703125" style="9" customWidth="1"/>
    <col min="10" max="10" width="17.5703125" style="9" customWidth="1"/>
    <col min="11" max="11" width="16.5703125" style="9" customWidth="1"/>
    <col min="12" max="12" width="17.42578125" style="9" customWidth="1"/>
    <col min="13" max="13" width="18.140625" style="9" customWidth="1"/>
    <col min="14" max="14" width="17.5703125" style="9" customWidth="1"/>
    <col min="15" max="15" width="17.140625" style="9" customWidth="1"/>
    <col min="16" max="16" width="16.42578125" style="9" customWidth="1"/>
    <col min="17" max="16384" width="9.140625" style="9"/>
  </cols>
  <sheetData>
    <row r="1" spans="1:16">
      <c r="J1" s="7"/>
      <c r="L1" s="2"/>
      <c r="O1" s="7" t="s">
        <v>103</v>
      </c>
    </row>
    <row r="2" spans="1:16">
      <c r="J2" s="7"/>
      <c r="L2" s="1"/>
      <c r="O2" s="7" t="s">
        <v>137</v>
      </c>
    </row>
    <row r="3" spans="1:16">
      <c r="J3" s="7"/>
      <c r="L3" s="1"/>
      <c r="O3" s="7" t="s">
        <v>70</v>
      </c>
    </row>
    <row r="4" spans="1:16">
      <c r="J4" s="7"/>
      <c r="L4" s="1"/>
      <c r="O4" s="7" t="s">
        <v>141</v>
      </c>
    </row>
    <row r="5" spans="1:16">
      <c r="M5" s="1"/>
    </row>
    <row r="6" spans="1:16" ht="18.75">
      <c r="A6" s="87" t="s">
        <v>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8.75">
      <c r="A7" s="87" t="s">
        <v>42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ht="18" customHeight="1">
      <c r="A8" s="88" t="s">
        <v>112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1:16" ht="20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8"/>
      <c r="M9" s="5"/>
      <c r="P9" s="13" t="s">
        <v>89</v>
      </c>
    </row>
    <row r="10" spans="1:16" ht="15" customHeight="1">
      <c r="A10" s="86" t="s">
        <v>1</v>
      </c>
      <c r="B10" s="86"/>
      <c r="C10" s="86"/>
      <c r="D10" s="86" t="s">
        <v>68</v>
      </c>
      <c r="E10" s="86" t="s">
        <v>69</v>
      </c>
      <c r="F10" s="86" t="s">
        <v>35</v>
      </c>
      <c r="G10" s="86"/>
      <c r="H10" s="86" t="s">
        <v>34</v>
      </c>
      <c r="I10" s="86" t="s">
        <v>113</v>
      </c>
      <c r="J10" s="86" t="s">
        <v>2</v>
      </c>
      <c r="K10" s="86"/>
      <c r="L10" s="86"/>
      <c r="M10" s="86" t="s">
        <v>114</v>
      </c>
      <c r="N10" s="86" t="s">
        <v>2</v>
      </c>
      <c r="O10" s="86"/>
      <c r="P10" s="86"/>
    </row>
    <row r="11" spans="1:16" ht="132" customHeight="1">
      <c r="A11" s="86"/>
      <c r="B11" s="86"/>
      <c r="C11" s="86"/>
      <c r="D11" s="86"/>
      <c r="E11" s="86"/>
      <c r="F11" s="86"/>
      <c r="G11" s="86"/>
      <c r="H11" s="86"/>
      <c r="I11" s="86"/>
      <c r="J11" s="14" t="s">
        <v>3</v>
      </c>
      <c r="K11" s="14" t="s">
        <v>4</v>
      </c>
      <c r="L11" s="14" t="s">
        <v>77</v>
      </c>
      <c r="M11" s="86"/>
      <c r="N11" s="14" t="s">
        <v>3</v>
      </c>
      <c r="O11" s="14" t="s">
        <v>4</v>
      </c>
      <c r="P11" s="14" t="s">
        <v>77</v>
      </c>
    </row>
    <row r="12" spans="1:16" ht="16.5">
      <c r="A12" s="85">
        <v>1</v>
      </c>
      <c r="B12" s="85"/>
      <c r="C12" s="85"/>
      <c r="D12" s="15">
        <v>2</v>
      </c>
      <c r="E12" s="15">
        <v>3</v>
      </c>
      <c r="F12" s="85">
        <v>4</v>
      </c>
      <c r="G12" s="85"/>
      <c r="H12" s="16">
        <v>5</v>
      </c>
      <c r="I12" s="16">
        <v>6</v>
      </c>
      <c r="J12" s="16">
        <v>7</v>
      </c>
      <c r="K12" s="16">
        <v>8</v>
      </c>
      <c r="L12" s="16">
        <v>9</v>
      </c>
      <c r="M12" s="16">
        <v>10</v>
      </c>
      <c r="N12" s="16">
        <v>11</v>
      </c>
      <c r="O12" s="16">
        <v>12</v>
      </c>
      <c r="P12" s="16">
        <v>13</v>
      </c>
    </row>
    <row r="13" spans="1:16" s="4" customFormat="1" ht="18" customHeight="1">
      <c r="A13" s="64" t="s">
        <v>5</v>
      </c>
      <c r="B13" s="64"/>
      <c r="C13" s="64"/>
      <c r="D13" s="17" t="s">
        <v>36</v>
      </c>
      <c r="E13" s="17"/>
      <c r="F13" s="69"/>
      <c r="G13" s="69"/>
      <c r="H13" s="18"/>
      <c r="I13" s="19">
        <f t="shared" ref="I13:P13" si="0">I14+I23+I32+I37</f>
        <v>18355704.850000001</v>
      </c>
      <c r="J13" s="19">
        <f t="shared" si="0"/>
        <v>18355704.850000001</v>
      </c>
      <c r="K13" s="19">
        <f t="shared" si="0"/>
        <v>0</v>
      </c>
      <c r="L13" s="19">
        <f t="shared" si="0"/>
        <v>0</v>
      </c>
      <c r="M13" s="19">
        <f t="shared" si="0"/>
        <v>16534160.600000001</v>
      </c>
      <c r="N13" s="19">
        <f t="shared" si="0"/>
        <v>16534160.600000001</v>
      </c>
      <c r="O13" s="19">
        <f t="shared" si="0"/>
        <v>0</v>
      </c>
      <c r="P13" s="19">
        <f t="shared" si="0"/>
        <v>0</v>
      </c>
    </row>
    <row r="14" spans="1:16" s="3" customFormat="1" ht="35.25" customHeight="1">
      <c r="A14" s="64" t="s">
        <v>6</v>
      </c>
      <c r="B14" s="64"/>
      <c r="C14" s="64"/>
      <c r="D14" s="17" t="s">
        <v>36</v>
      </c>
      <c r="E14" s="17" t="s">
        <v>37</v>
      </c>
      <c r="F14" s="69"/>
      <c r="G14" s="69"/>
      <c r="H14" s="18"/>
      <c r="I14" s="19">
        <f>I15</f>
        <v>1664857</v>
      </c>
      <c r="J14" s="19">
        <f>J15</f>
        <v>1664857</v>
      </c>
      <c r="K14" s="19">
        <v>0</v>
      </c>
      <c r="L14" s="19">
        <v>0</v>
      </c>
      <c r="M14" s="19">
        <f>M15</f>
        <v>1696461.24</v>
      </c>
      <c r="N14" s="19">
        <f>N15</f>
        <v>1696461.24</v>
      </c>
      <c r="O14" s="19">
        <v>0</v>
      </c>
      <c r="P14" s="19">
        <v>0</v>
      </c>
    </row>
    <row r="15" spans="1:16" s="3" customFormat="1" ht="51" customHeight="1">
      <c r="A15" s="50" t="s">
        <v>104</v>
      </c>
      <c r="B15" s="50"/>
      <c r="C15" s="50"/>
      <c r="D15" s="20" t="s">
        <v>36</v>
      </c>
      <c r="E15" s="20" t="s">
        <v>37</v>
      </c>
      <c r="F15" s="70" t="s">
        <v>83</v>
      </c>
      <c r="G15" s="70"/>
      <c r="H15" s="21"/>
      <c r="I15" s="22">
        <f>I16</f>
        <v>1664857</v>
      </c>
      <c r="J15" s="22">
        <f t="shared" ref="J15:P15" si="1">J16</f>
        <v>1664857</v>
      </c>
      <c r="K15" s="22">
        <f t="shared" si="1"/>
        <v>0</v>
      </c>
      <c r="L15" s="22">
        <f t="shared" si="1"/>
        <v>0</v>
      </c>
      <c r="M15" s="22">
        <f t="shared" si="1"/>
        <v>1696461.24</v>
      </c>
      <c r="N15" s="22">
        <f t="shared" si="1"/>
        <v>1696461.24</v>
      </c>
      <c r="O15" s="22">
        <f t="shared" si="1"/>
        <v>0</v>
      </c>
      <c r="P15" s="22">
        <f t="shared" si="1"/>
        <v>0</v>
      </c>
    </row>
    <row r="16" spans="1:16" s="3" customFormat="1" ht="60" customHeight="1">
      <c r="A16" s="50" t="s">
        <v>107</v>
      </c>
      <c r="B16" s="50"/>
      <c r="C16" s="50"/>
      <c r="D16" s="20" t="s">
        <v>36</v>
      </c>
      <c r="E16" s="20" t="s">
        <v>37</v>
      </c>
      <c r="F16" s="70" t="s">
        <v>85</v>
      </c>
      <c r="G16" s="70"/>
      <c r="H16" s="21"/>
      <c r="I16" s="22">
        <f>I17+I20</f>
        <v>1664857</v>
      </c>
      <c r="J16" s="22">
        <f t="shared" ref="J16:P16" si="2">J17+J20</f>
        <v>1664857</v>
      </c>
      <c r="K16" s="22">
        <f t="shared" si="2"/>
        <v>0</v>
      </c>
      <c r="L16" s="22">
        <f t="shared" si="2"/>
        <v>0</v>
      </c>
      <c r="M16" s="22">
        <f t="shared" si="2"/>
        <v>1696461.24</v>
      </c>
      <c r="N16" s="22">
        <f t="shared" si="2"/>
        <v>1696461.24</v>
      </c>
      <c r="O16" s="22">
        <f t="shared" si="2"/>
        <v>0</v>
      </c>
      <c r="P16" s="22">
        <f t="shared" si="2"/>
        <v>0</v>
      </c>
    </row>
    <row r="17" spans="1:16" s="3" customFormat="1" ht="24" customHeight="1">
      <c r="A17" s="50" t="s">
        <v>7</v>
      </c>
      <c r="B17" s="50"/>
      <c r="C17" s="50"/>
      <c r="D17" s="20" t="s">
        <v>36</v>
      </c>
      <c r="E17" s="20" t="s">
        <v>37</v>
      </c>
      <c r="F17" s="70" t="s">
        <v>90</v>
      </c>
      <c r="G17" s="70"/>
      <c r="H17" s="21"/>
      <c r="I17" s="22">
        <f>I18</f>
        <v>1599049.15</v>
      </c>
      <c r="J17" s="22">
        <f t="shared" ref="J17:J19" si="3">I17</f>
        <v>1599049.15</v>
      </c>
      <c r="K17" s="22">
        <v>0</v>
      </c>
      <c r="L17" s="22">
        <v>0</v>
      </c>
      <c r="M17" s="22">
        <f>M18</f>
        <v>1685644.15</v>
      </c>
      <c r="N17" s="22">
        <f t="shared" ref="N17:N19" si="4">M17</f>
        <v>1685644.15</v>
      </c>
      <c r="O17" s="22">
        <v>0</v>
      </c>
      <c r="P17" s="22">
        <v>0</v>
      </c>
    </row>
    <row r="18" spans="1:16" ht="69" customHeight="1">
      <c r="A18" s="59" t="s">
        <v>8</v>
      </c>
      <c r="B18" s="59"/>
      <c r="C18" s="59"/>
      <c r="D18" s="23" t="s">
        <v>36</v>
      </c>
      <c r="E18" s="23" t="s">
        <v>37</v>
      </c>
      <c r="F18" s="60" t="s">
        <v>90</v>
      </c>
      <c r="G18" s="60"/>
      <c r="H18" s="24">
        <v>100</v>
      </c>
      <c r="I18" s="25">
        <f>I19</f>
        <v>1599049.15</v>
      </c>
      <c r="J18" s="25">
        <f t="shared" si="3"/>
        <v>1599049.15</v>
      </c>
      <c r="K18" s="25">
        <v>0</v>
      </c>
      <c r="L18" s="25">
        <v>0</v>
      </c>
      <c r="M18" s="25">
        <f>M19</f>
        <v>1685644.15</v>
      </c>
      <c r="N18" s="25">
        <f t="shared" si="4"/>
        <v>1685644.15</v>
      </c>
      <c r="O18" s="25">
        <v>0</v>
      </c>
      <c r="P18" s="25">
        <v>0</v>
      </c>
    </row>
    <row r="19" spans="1:16" ht="41.25" customHeight="1">
      <c r="A19" s="59" t="s">
        <v>9</v>
      </c>
      <c r="B19" s="59"/>
      <c r="C19" s="59"/>
      <c r="D19" s="23" t="s">
        <v>36</v>
      </c>
      <c r="E19" s="23" t="s">
        <v>37</v>
      </c>
      <c r="F19" s="60" t="s">
        <v>90</v>
      </c>
      <c r="G19" s="60"/>
      <c r="H19" s="24">
        <v>120</v>
      </c>
      <c r="I19" s="25">
        <v>1599049.15</v>
      </c>
      <c r="J19" s="25">
        <f t="shared" si="3"/>
        <v>1599049.15</v>
      </c>
      <c r="K19" s="25">
        <v>0</v>
      </c>
      <c r="L19" s="25">
        <v>0</v>
      </c>
      <c r="M19" s="25">
        <v>1685644.15</v>
      </c>
      <c r="N19" s="25">
        <f t="shared" si="4"/>
        <v>1685644.15</v>
      </c>
      <c r="O19" s="25">
        <v>0</v>
      </c>
      <c r="P19" s="25">
        <v>0</v>
      </c>
    </row>
    <row r="20" spans="1:16" s="3" customFormat="1" ht="98.25" customHeight="1">
      <c r="A20" s="50" t="s">
        <v>116</v>
      </c>
      <c r="B20" s="50"/>
      <c r="C20" s="50"/>
      <c r="D20" s="20" t="s">
        <v>36</v>
      </c>
      <c r="E20" s="20" t="s">
        <v>37</v>
      </c>
      <c r="F20" s="70" t="s">
        <v>115</v>
      </c>
      <c r="G20" s="70"/>
      <c r="H20" s="21"/>
      <c r="I20" s="22">
        <f>I21</f>
        <v>65807.850000000006</v>
      </c>
      <c r="J20" s="22">
        <f t="shared" ref="J20:J22" si="5">I20</f>
        <v>65807.850000000006</v>
      </c>
      <c r="K20" s="22">
        <v>0</v>
      </c>
      <c r="L20" s="22">
        <v>0</v>
      </c>
      <c r="M20" s="22">
        <f>M21</f>
        <v>10817.09</v>
      </c>
      <c r="N20" s="22">
        <f t="shared" ref="N20:N22" si="6">M20</f>
        <v>10817.09</v>
      </c>
      <c r="O20" s="22">
        <v>0</v>
      </c>
      <c r="P20" s="22">
        <v>0</v>
      </c>
    </row>
    <row r="21" spans="1:16" ht="68.25" customHeight="1">
      <c r="A21" s="59" t="s">
        <v>8</v>
      </c>
      <c r="B21" s="59"/>
      <c r="C21" s="59"/>
      <c r="D21" s="23" t="s">
        <v>36</v>
      </c>
      <c r="E21" s="23" t="s">
        <v>37</v>
      </c>
      <c r="F21" s="60" t="s">
        <v>115</v>
      </c>
      <c r="G21" s="60"/>
      <c r="H21" s="24">
        <v>100</v>
      </c>
      <c r="I21" s="25">
        <f>I22</f>
        <v>65807.850000000006</v>
      </c>
      <c r="J21" s="25">
        <f t="shared" si="5"/>
        <v>65807.850000000006</v>
      </c>
      <c r="K21" s="25">
        <v>0</v>
      </c>
      <c r="L21" s="25">
        <v>0</v>
      </c>
      <c r="M21" s="25">
        <f>M22</f>
        <v>10817.09</v>
      </c>
      <c r="N21" s="25">
        <f t="shared" si="6"/>
        <v>10817.09</v>
      </c>
      <c r="O21" s="25">
        <v>0</v>
      </c>
      <c r="P21" s="25">
        <v>0</v>
      </c>
    </row>
    <row r="22" spans="1:16" ht="40.5" customHeight="1">
      <c r="A22" s="59" t="s">
        <v>9</v>
      </c>
      <c r="B22" s="59"/>
      <c r="C22" s="59"/>
      <c r="D22" s="23" t="s">
        <v>36</v>
      </c>
      <c r="E22" s="23" t="s">
        <v>37</v>
      </c>
      <c r="F22" s="60" t="s">
        <v>115</v>
      </c>
      <c r="G22" s="60"/>
      <c r="H22" s="24">
        <v>120</v>
      </c>
      <c r="I22" s="25">
        <v>65807.850000000006</v>
      </c>
      <c r="J22" s="25">
        <f t="shared" si="5"/>
        <v>65807.850000000006</v>
      </c>
      <c r="K22" s="25">
        <v>0</v>
      </c>
      <c r="L22" s="25">
        <v>0</v>
      </c>
      <c r="M22" s="25">
        <v>10817.09</v>
      </c>
      <c r="N22" s="25">
        <f t="shared" si="6"/>
        <v>10817.09</v>
      </c>
      <c r="O22" s="25">
        <v>0</v>
      </c>
      <c r="P22" s="25">
        <v>0</v>
      </c>
    </row>
    <row r="23" spans="1:16" s="3" customFormat="1" ht="70.5" customHeight="1">
      <c r="A23" s="64" t="s">
        <v>10</v>
      </c>
      <c r="B23" s="64"/>
      <c r="C23" s="64"/>
      <c r="D23" s="17" t="s">
        <v>36</v>
      </c>
      <c r="E23" s="17" t="s">
        <v>39</v>
      </c>
      <c r="F23" s="69"/>
      <c r="G23" s="69"/>
      <c r="H23" s="18"/>
      <c r="I23" s="19">
        <f>I24</f>
        <v>5532792.9400000004</v>
      </c>
      <c r="J23" s="19">
        <f t="shared" ref="J23:P24" si="7">J24</f>
        <v>5532792.9400000004</v>
      </c>
      <c r="K23" s="19">
        <f t="shared" si="7"/>
        <v>0</v>
      </c>
      <c r="L23" s="19">
        <f t="shared" si="7"/>
        <v>0</v>
      </c>
      <c r="M23" s="19">
        <f>M24</f>
        <v>5340588.3</v>
      </c>
      <c r="N23" s="19">
        <f t="shared" si="7"/>
        <v>5340588.3</v>
      </c>
      <c r="O23" s="19">
        <f t="shared" si="7"/>
        <v>0</v>
      </c>
      <c r="P23" s="19">
        <f t="shared" si="7"/>
        <v>0</v>
      </c>
    </row>
    <row r="24" spans="1:16" s="3" customFormat="1" ht="56.25" customHeight="1">
      <c r="A24" s="50" t="s">
        <v>104</v>
      </c>
      <c r="B24" s="50"/>
      <c r="C24" s="50"/>
      <c r="D24" s="20" t="s">
        <v>36</v>
      </c>
      <c r="E24" s="20" t="s">
        <v>39</v>
      </c>
      <c r="F24" s="70" t="s">
        <v>83</v>
      </c>
      <c r="G24" s="70"/>
      <c r="H24" s="21"/>
      <c r="I24" s="22">
        <f>I25</f>
        <v>5532792.9400000004</v>
      </c>
      <c r="J24" s="22">
        <f t="shared" si="7"/>
        <v>5532792.9400000004</v>
      </c>
      <c r="K24" s="22">
        <f t="shared" si="7"/>
        <v>0</v>
      </c>
      <c r="L24" s="22">
        <f t="shared" si="7"/>
        <v>0</v>
      </c>
      <c r="M24" s="22">
        <f t="shared" si="7"/>
        <v>5340588.3</v>
      </c>
      <c r="N24" s="22">
        <f t="shared" si="7"/>
        <v>5340588.3</v>
      </c>
      <c r="O24" s="22">
        <f t="shared" si="7"/>
        <v>0</v>
      </c>
      <c r="P24" s="22">
        <f t="shared" si="7"/>
        <v>0</v>
      </c>
    </row>
    <row r="25" spans="1:16" s="3" customFormat="1" ht="60.75" customHeight="1">
      <c r="A25" s="50" t="s">
        <v>107</v>
      </c>
      <c r="B25" s="50"/>
      <c r="C25" s="50"/>
      <c r="D25" s="20" t="s">
        <v>36</v>
      </c>
      <c r="E25" s="20" t="s">
        <v>39</v>
      </c>
      <c r="F25" s="70" t="s">
        <v>85</v>
      </c>
      <c r="G25" s="70"/>
      <c r="H25" s="21"/>
      <c r="I25" s="22">
        <f>I26+I29</f>
        <v>5532792.9400000004</v>
      </c>
      <c r="J25" s="22">
        <f t="shared" ref="J25:P25" si="8">J26+J29</f>
        <v>5532792.9400000004</v>
      </c>
      <c r="K25" s="22">
        <f t="shared" si="8"/>
        <v>0</v>
      </c>
      <c r="L25" s="22">
        <f t="shared" si="8"/>
        <v>0</v>
      </c>
      <c r="M25" s="22">
        <f t="shared" si="8"/>
        <v>5340588.3</v>
      </c>
      <c r="N25" s="22">
        <f t="shared" si="8"/>
        <v>5340588.3</v>
      </c>
      <c r="O25" s="22">
        <f t="shared" si="8"/>
        <v>0</v>
      </c>
      <c r="P25" s="22">
        <f t="shared" si="8"/>
        <v>0</v>
      </c>
    </row>
    <row r="26" spans="1:16" s="3" customFormat="1" ht="37.5" customHeight="1">
      <c r="A26" s="50" t="s">
        <v>11</v>
      </c>
      <c r="B26" s="50"/>
      <c r="C26" s="50"/>
      <c r="D26" s="20" t="s">
        <v>36</v>
      </c>
      <c r="E26" s="20" t="s">
        <v>39</v>
      </c>
      <c r="F26" s="70" t="s">
        <v>87</v>
      </c>
      <c r="G26" s="70"/>
      <c r="H26" s="21"/>
      <c r="I26" s="22">
        <f>I27</f>
        <v>5304389.4000000004</v>
      </c>
      <c r="J26" s="22">
        <f t="shared" ref="J26:J31" si="9">I26</f>
        <v>5304389.4000000004</v>
      </c>
      <c r="K26" s="22">
        <v>0</v>
      </c>
      <c r="L26" s="22">
        <v>0</v>
      </c>
      <c r="M26" s="22">
        <f>M27</f>
        <v>5304389.3899999997</v>
      </c>
      <c r="N26" s="22">
        <f t="shared" ref="N26:N36" si="10">M26</f>
        <v>5304389.3899999997</v>
      </c>
      <c r="O26" s="22">
        <v>0</v>
      </c>
      <c r="P26" s="22">
        <v>0</v>
      </c>
    </row>
    <row r="27" spans="1:16" ht="69" customHeight="1">
      <c r="A27" s="59" t="s">
        <v>8</v>
      </c>
      <c r="B27" s="59"/>
      <c r="C27" s="59"/>
      <c r="D27" s="23" t="s">
        <v>36</v>
      </c>
      <c r="E27" s="23" t="s">
        <v>39</v>
      </c>
      <c r="F27" s="60" t="s">
        <v>87</v>
      </c>
      <c r="G27" s="60"/>
      <c r="H27" s="24">
        <v>100</v>
      </c>
      <c r="I27" s="25">
        <f>I28</f>
        <v>5304389.4000000004</v>
      </c>
      <c r="J27" s="25">
        <f t="shared" si="9"/>
        <v>5304389.4000000004</v>
      </c>
      <c r="K27" s="25">
        <v>0</v>
      </c>
      <c r="L27" s="25">
        <v>0</v>
      </c>
      <c r="M27" s="25">
        <f>M28</f>
        <v>5304389.3899999997</v>
      </c>
      <c r="N27" s="25">
        <f t="shared" si="10"/>
        <v>5304389.3899999997</v>
      </c>
      <c r="O27" s="25">
        <v>0</v>
      </c>
      <c r="P27" s="25">
        <v>0</v>
      </c>
    </row>
    <row r="28" spans="1:16" ht="35.25" customHeight="1">
      <c r="A28" s="59" t="s">
        <v>9</v>
      </c>
      <c r="B28" s="59"/>
      <c r="C28" s="59"/>
      <c r="D28" s="23" t="s">
        <v>36</v>
      </c>
      <c r="E28" s="23" t="s">
        <v>39</v>
      </c>
      <c r="F28" s="60" t="s">
        <v>87</v>
      </c>
      <c r="G28" s="60"/>
      <c r="H28" s="24">
        <v>120</v>
      </c>
      <c r="I28" s="25">
        <v>5304389.4000000004</v>
      </c>
      <c r="J28" s="25">
        <f t="shared" si="9"/>
        <v>5304389.4000000004</v>
      </c>
      <c r="K28" s="25">
        <v>0</v>
      </c>
      <c r="L28" s="25">
        <v>0</v>
      </c>
      <c r="M28" s="25">
        <v>5304389.3899999997</v>
      </c>
      <c r="N28" s="25">
        <f t="shared" si="10"/>
        <v>5304389.3899999997</v>
      </c>
      <c r="O28" s="25">
        <v>0</v>
      </c>
      <c r="P28" s="25">
        <v>0</v>
      </c>
    </row>
    <row r="29" spans="1:16" s="3" customFormat="1" ht="93" customHeight="1">
      <c r="A29" s="50" t="s">
        <v>116</v>
      </c>
      <c r="B29" s="50"/>
      <c r="C29" s="50"/>
      <c r="D29" s="20" t="s">
        <v>36</v>
      </c>
      <c r="E29" s="20" t="s">
        <v>39</v>
      </c>
      <c r="F29" s="70" t="s">
        <v>115</v>
      </c>
      <c r="G29" s="70"/>
      <c r="H29" s="21"/>
      <c r="I29" s="22">
        <f>I30</f>
        <v>228403.54</v>
      </c>
      <c r="J29" s="22">
        <f t="shared" si="9"/>
        <v>228403.54</v>
      </c>
      <c r="K29" s="22">
        <v>0</v>
      </c>
      <c r="L29" s="22">
        <v>0</v>
      </c>
      <c r="M29" s="22">
        <f>M30</f>
        <v>36198.910000000003</v>
      </c>
      <c r="N29" s="22">
        <f t="shared" si="10"/>
        <v>36198.910000000003</v>
      </c>
      <c r="O29" s="22">
        <v>0</v>
      </c>
      <c r="P29" s="22">
        <v>0</v>
      </c>
    </row>
    <row r="30" spans="1:16" ht="64.5" customHeight="1">
      <c r="A30" s="59" t="s">
        <v>8</v>
      </c>
      <c r="B30" s="59"/>
      <c r="C30" s="59"/>
      <c r="D30" s="23" t="s">
        <v>36</v>
      </c>
      <c r="E30" s="23" t="s">
        <v>39</v>
      </c>
      <c r="F30" s="60" t="s">
        <v>115</v>
      </c>
      <c r="G30" s="60"/>
      <c r="H30" s="24">
        <v>100</v>
      </c>
      <c r="I30" s="25">
        <f>I31</f>
        <v>228403.54</v>
      </c>
      <c r="J30" s="25">
        <f t="shared" si="9"/>
        <v>228403.54</v>
      </c>
      <c r="K30" s="25">
        <v>0</v>
      </c>
      <c r="L30" s="25">
        <v>0</v>
      </c>
      <c r="M30" s="25">
        <f>M31</f>
        <v>36198.910000000003</v>
      </c>
      <c r="N30" s="25">
        <f t="shared" si="10"/>
        <v>36198.910000000003</v>
      </c>
      <c r="O30" s="25">
        <v>0</v>
      </c>
      <c r="P30" s="25">
        <v>0</v>
      </c>
    </row>
    <row r="31" spans="1:16" ht="38.25" customHeight="1">
      <c r="A31" s="59" t="s">
        <v>9</v>
      </c>
      <c r="B31" s="59"/>
      <c r="C31" s="59"/>
      <c r="D31" s="23" t="s">
        <v>36</v>
      </c>
      <c r="E31" s="23" t="s">
        <v>39</v>
      </c>
      <c r="F31" s="60" t="s">
        <v>115</v>
      </c>
      <c r="G31" s="60"/>
      <c r="H31" s="24">
        <v>120</v>
      </c>
      <c r="I31" s="25">
        <v>228403.54</v>
      </c>
      <c r="J31" s="25">
        <f t="shared" si="9"/>
        <v>228403.54</v>
      </c>
      <c r="K31" s="25">
        <v>0</v>
      </c>
      <c r="L31" s="25">
        <v>0</v>
      </c>
      <c r="M31" s="25">
        <v>36198.910000000003</v>
      </c>
      <c r="N31" s="25">
        <f t="shared" si="10"/>
        <v>36198.910000000003</v>
      </c>
      <c r="O31" s="25">
        <v>0</v>
      </c>
      <c r="P31" s="25">
        <v>0</v>
      </c>
    </row>
    <row r="32" spans="1:16" s="3" customFormat="1" ht="21" customHeight="1">
      <c r="A32" s="64" t="s">
        <v>15</v>
      </c>
      <c r="B32" s="64"/>
      <c r="C32" s="64"/>
      <c r="D32" s="17" t="s">
        <v>36</v>
      </c>
      <c r="E32" s="17">
        <v>11</v>
      </c>
      <c r="F32" s="69"/>
      <c r="G32" s="69"/>
      <c r="H32" s="18"/>
      <c r="I32" s="19">
        <f>I34</f>
        <v>91000</v>
      </c>
      <c r="J32" s="19">
        <f t="shared" ref="J32:J36" si="11">I32</f>
        <v>91000</v>
      </c>
      <c r="K32" s="19">
        <v>0</v>
      </c>
      <c r="L32" s="19">
        <v>0</v>
      </c>
      <c r="M32" s="19">
        <f>M34</f>
        <v>91000</v>
      </c>
      <c r="N32" s="19">
        <f t="shared" si="10"/>
        <v>91000</v>
      </c>
      <c r="O32" s="19">
        <v>0</v>
      </c>
      <c r="P32" s="19">
        <v>0</v>
      </c>
    </row>
    <row r="33" spans="1:16" s="3" customFormat="1" ht="42" customHeight="1">
      <c r="A33" s="50" t="s">
        <v>136</v>
      </c>
      <c r="B33" s="50"/>
      <c r="C33" s="50"/>
      <c r="D33" s="20" t="s">
        <v>36</v>
      </c>
      <c r="E33" s="20" t="s">
        <v>73</v>
      </c>
      <c r="F33" s="70" t="s">
        <v>72</v>
      </c>
      <c r="G33" s="70"/>
      <c r="H33" s="21"/>
      <c r="I33" s="22">
        <f>I34</f>
        <v>91000</v>
      </c>
      <c r="J33" s="22">
        <f t="shared" si="11"/>
        <v>91000</v>
      </c>
      <c r="K33" s="22">
        <v>0</v>
      </c>
      <c r="L33" s="22">
        <v>0</v>
      </c>
      <c r="M33" s="22">
        <f>M34</f>
        <v>91000</v>
      </c>
      <c r="N33" s="22">
        <f t="shared" si="10"/>
        <v>91000</v>
      </c>
      <c r="O33" s="22">
        <v>0</v>
      </c>
      <c r="P33" s="22">
        <v>0</v>
      </c>
    </row>
    <row r="34" spans="1:16" s="3" customFormat="1" ht="31.5" customHeight="1">
      <c r="A34" s="50" t="s">
        <v>111</v>
      </c>
      <c r="B34" s="50"/>
      <c r="C34" s="50"/>
      <c r="D34" s="20" t="s">
        <v>36</v>
      </c>
      <c r="E34" s="20">
        <v>11</v>
      </c>
      <c r="F34" s="70" t="s">
        <v>16</v>
      </c>
      <c r="G34" s="70"/>
      <c r="H34" s="21"/>
      <c r="I34" s="22">
        <f>I35</f>
        <v>91000</v>
      </c>
      <c r="J34" s="22">
        <f t="shared" si="11"/>
        <v>91000</v>
      </c>
      <c r="K34" s="22">
        <v>0</v>
      </c>
      <c r="L34" s="22">
        <v>0</v>
      </c>
      <c r="M34" s="22">
        <f>M35</f>
        <v>91000</v>
      </c>
      <c r="N34" s="22">
        <f t="shared" si="10"/>
        <v>91000</v>
      </c>
      <c r="O34" s="22">
        <v>0</v>
      </c>
      <c r="P34" s="22">
        <v>0</v>
      </c>
    </row>
    <row r="35" spans="1:16" ht="30" customHeight="1">
      <c r="A35" s="59" t="s">
        <v>14</v>
      </c>
      <c r="B35" s="59"/>
      <c r="C35" s="59"/>
      <c r="D35" s="23" t="s">
        <v>36</v>
      </c>
      <c r="E35" s="23">
        <v>11</v>
      </c>
      <c r="F35" s="60" t="s">
        <v>16</v>
      </c>
      <c r="G35" s="60"/>
      <c r="H35" s="24">
        <v>800</v>
      </c>
      <c r="I35" s="25">
        <f>I36</f>
        <v>91000</v>
      </c>
      <c r="J35" s="25">
        <f t="shared" si="11"/>
        <v>91000</v>
      </c>
      <c r="K35" s="25">
        <v>0</v>
      </c>
      <c r="L35" s="25">
        <v>0</v>
      </c>
      <c r="M35" s="25">
        <f>M36</f>
        <v>91000</v>
      </c>
      <c r="N35" s="25">
        <f t="shared" si="10"/>
        <v>91000</v>
      </c>
      <c r="O35" s="25">
        <v>0</v>
      </c>
      <c r="P35" s="25">
        <v>0</v>
      </c>
    </row>
    <row r="36" spans="1:16" ht="29.25" customHeight="1">
      <c r="A36" s="42" t="s">
        <v>17</v>
      </c>
      <c r="B36" s="42"/>
      <c r="C36" s="42"/>
      <c r="D36" s="23" t="s">
        <v>36</v>
      </c>
      <c r="E36" s="23">
        <v>11</v>
      </c>
      <c r="F36" s="60" t="s">
        <v>16</v>
      </c>
      <c r="G36" s="60"/>
      <c r="H36" s="24">
        <v>870</v>
      </c>
      <c r="I36" s="25">
        <v>91000</v>
      </c>
      <c r="J36" s="25">
        <f t="shared" si="11"/>
        <v>91000</v>
      </c>
      <c r="K36" s="25">
        <v>0</v>
      </c>
      <c r="L36" s="25">
        <v>0</v>
      </c>
      <c r="M36" s="25">
        <v>91000</v>
      </c>
      <c r="N36" s="25">
        <f t="shared" si="10"/>
        <v>91000</v>
      </c>
      <c r="O36" s="25">
        <v>0</v>
      </c>
      <c r="P36" s="25">
        <v>0</v>
      </c>
    </row>
    <row r="37" spans="1:16" s="3" customFormat="1" ht="28.5" customHeight="1">
      <c r="A37" s="64" t="s">
        <v>18</v>
      </c>
      <c r="B37" s="64"/>
      <c r="C37" s="64"/>
      <c r="D37" s="17" t="s">
        <v>36</v>
      </c>
      <c r="E37" s="17">
        <v>13</v>
      </c>
      <c r="F37" s="69"/>
      <c r="G37" s="69"/>
      <c r="H37" s="18"/>
      <c r="I37" s="19">
        <f>I38</f>
        <v>11067054.91</v>
      </c>
      <c r="J37" s="19">
        <f t="shared" ref="J37:P37" si="12">J38</f>
        <v>11067054.91</v>
      </c>
      <c r="K37" s="19">
        <f t="shared" si="12"/>
        <v>0</v>
      </c>
      <c r="L37" s="19">
        <f t="shared" si="12"/>
        <v>0</v>
      </c>
      <c r="M37" s="19">
        <f t="shared" si="12"/>
        <v>9406111.0600000005</v>
      </c>
      <c r="N37" s="19">
        <f t="shared" si="12"/>
        <v>9406111.0600000005</v>
      </c>
      <c r="O37" s="19">
        <f t="shared" si="12"/>
        <v>0</v>
      </c>
      <c r="P37" s="19">
        <f t="shared" si="12"/>
        <v>0</v>
      </c>
    </row>
    <row r="38" spans="1:16" s="3" customFormat="1" ht="48" customHeight="1">
      <c r="A38" s="50" t="s">
        <v>104</v>
      </c>
      <c r="B38" s="50"/>
      <c r="C38" s="50"/>
      <c r="D38" s="20" t="s">
        <v>36</v>
      </c>
      <c r="E38" s="20" t="s">
        <v>74</v>
      </c>
      <c r="F38" s="70" t="s">
        <v>83</v>
      </c>
      <c r="G38" s="70"/>
      <c r="H38" s="21"/>
      <c r="I38" s="22">
        <f>I39</f>
        <v>11067054.91</v>
      </c>
      <c r="J38" s="22">
        <f t="shared" ref="J38:P38" si="13">J39</f>
        <v>11067054.91</v>
      </c>
      <c r="K38" s="22">
        <f t="shared" si="13"/>
        <v>0</v>
      </c>
      <c r="L38" s="22">
        <f t="shared" si="13"/>
        <v>0</v>
      </c>
      <c r="M38" s="22">
        <f t="shared" si="13"/>
        <v>9406111.0600000005</v>
      </c>
      <c r="N38" s="22">
        <f t="shared" si="13"/>
        <v>9406111.0600000005</v>
      </c>
      <c r="O38" s="22">
        <f t="shared" si="13"/>
        <v>0</v>
      </c>
      <c r="P38" s="22">
        <f t="shared" si="13"/>
        <v>0</v>
      </c>
    </row>
    <row r="39" spans="1:16" s="4" customFormat="1" ht="57" customHeight="1">
      <c r="A39" s="56" t="s">
        <v>84</v>
      </c>
      <c r="B39" s="56"/>
      <c r="C39" s="56"/>
      <c r="D39" s="26" t="s">
        <v>36</v>
      </c>
      <c r="E39" s="26">
        <v>13</v>
      </c>
      <c r="F39" s="57" t="s">
        <v>85</v>
      </c>
      <c r="G39" s="57"/>
      <c r="H39" s="27"/>
      <c r="I39" s="28">
        <f>I40+I43+I46</f>
        <v>11067054.91</v>
      </c>
      <c r="J39" s="28">
        <f t="shared" ref="J39:P39" si="14">J40+J43+J46</f>
        <v>11067054.91</v>
      </c>
      <c r="K39" s="28">
        <f t="shared" si="14"/>
        <v>0</v>
      </c>
      <c r="L39" s="28">
        <f t="shared" si="14"/>
        <v>0</v>
      </c>
      <c r="M39" s="28">
        <f>M40+M43+M46</f>
        <v>9406111.0600000005</v>
      </c>
      <c r="N39" s="28">
        <f t="shared" si="14"/>
        <v>9406111.0600000005</v>
      </c>
      <c r="O39" s="28">
        <f t="shared" si="14"/>
        <v>0</v>
      </c>
      <c r="P39" s="28">
        <f t="shared" si="14"/>
        <v>0</v>
      </c>
    </row>
    <row r="40" spans="1:16" s="3" customFormat="1" ht="33" customHeight="1">
      <c r="A40" s="53" t="s">
        <v>92</v>
      </c>
      <c r="B40" s="54"/>
      <c r="C40" s="55"/>
      <c r="D40" s="20" t="s">
        <v>36</v>
      </c>
      <c r="E40" s="20">
        <v>13</v>
      </c>
      <c r="F40" s="71" t="s">
        <v>93</v>
      </c>
      <c r="G40" s="72"/>
      <c r="H40" s="21"/>
      <c r="I40" s="22">
        <f>I41</f>
        <v>280000</v>
      </c>
      <c r="J40" s="22">
        <f t="shared" ref="J40:J45" si="15">I40</f>
        <v>280000</v>
      </c>
      <c r="K40" s="22">
        <v>0</v>
      </c>
      <c r="L40" s="22">
        <v>0</v>
      </c>
      <c r="M40" s="22">
        <f>M41</f>
        <v>500000</v>
      </c>
      <c r="N40" s="22">
        <f t="shared" ref="N40:N45" si="16">M40</f>
        <v>500000</v>
      </c>
      <c r="O40" s="22">
        <v>0</v>
      </c>
      <c r="P40" s="22">
        <v>0</v>
      </c>
    </row>
    <row r="41" spans="1:16" ht="29.25" customHeight="1">
      <c r="A41" s="59" t="s">
        <v>14</v>
      </c>
      <c r="B41" s="59"/>
      <c r="C41" s="59"/>
      <c r="D41" s="23" t="s">
        <v>36</v>
      </c>
      <c r="E41" s="23">
        <v>13</v>
      </c>
      <c r="F41" s="67" t="s">
        <v>93</v>
      </c>
      <c r="G41" s="68"/>
      <c r="H41" s="24" t="s">
        <v>43</v>
      </c>
      <c r="I41" s="25">
        <f>I42</f>
        <v>280000</v>
      </c>
      <c r="J41" s="25">
        <f t="shared" si="15"/>
        <v>280000</v>
      </c>
      <c r="K41" s="25">
        <v>0</v>
      </c>
      <c r="L41" s="25">
        <v>0</v>
      </c>
      <c r="M41" s="25">
        <f>M42</f>
        <v>500000</v>
      </c>
      <c r="N41" s="25">
        <f t="shared" si="16"/>
        <v>500000</v>
      </c>
      <c r="O41" s="25">
        <v>0</v>
      </c>
      <c r="P41" s="25">
        <v>0</v>
      </c>
    </row>
    <row r="42" spans="1:16" ht="29.25" customHeight="1">
      <c r="A42" s="59" t="s">
        <v>17</v>
      </c>
      <c r="B42" s="59"/>
      <c r="C42" s="59"/>
      <c r="D42" s="23" t="s">
        <v>36</v>
      </c>
      <c r="E42" s="23">
        <v>13</v>
      </c>
      <c r="F42" s="67" t="s">
        <v>93</v>
      </c>
      <c r="G42" s="68"/>
      <c r="H42" s="24" t="s">
        <v>94</v>
      </c>
      <c r="I42" s="25">
        <v>280000</v>
      </c>
      <c r="J42" s="25">
        <f t="shared" si="15"/>
        <v>280000</v>
      </c>
      <c r="K42" s="25">
        <v>0</v>
      </c>
      <c r="L42" s="25">
        <v>0</v>
      </c>
      <c r="M42" s="25">
        <v>500000</v>
      </c>
      <c r="N42" s="25">
        <f t="shared" si="16"/>
        <v>500000</v>
      </c>
      <c r="O42" s="25">
        <v>0</v>
      </c>
      <c r="P42" s="25">
        <v>0</v>
      </c>
    </row>
    <row r="43" spans="1:16" s="3" customFormat="1" ht="66" customHeight="1">
      <c r="A43" s="50" t="s">
        <v>116</v>
      </c>
      <c r="B43" s="50"/>
      <c r="C43" s="50"/>
      <c r="D43" s="20" t="s">
        <v>36</v>
      </c>
      <c r="E43" s="20">
        <v>13</v>
      </c>
      <c r="F43" s="71" t="s">
        <v>115</v>
      </c>
      <c r="G43" s="72"/>
      <c r="H43" s="21"/>
      <c r="I43" s="22">
        <f>I44</f>
        <v>581788.61</v>
      </c>
      <c r="J43" s="22">
        <f t="shared" si="15"/>
        <v>581788.61</v>
      </c>
      <c r="K43" s="22">
        <v>0</v>
      </c>
      <c r="L43" s="22">
        <v>0</v>
      </c>
      <c r="M43" s="22">
        <f>M44</f>
        <v>311984</v>
      </c>
      <c r="N43" s="22">
        <f t="shared" si="16"/>
        <v>311984</v>
      </c>
      <c r="O43" s="22">
        <v>0</v>
      </c>
      <c r="P43" s="22">
        <v>0</v>
      </c>
    </row>
    <row r="44" spans="1:16" ht="66" customHeight="1">
      <c r="A44" s="59" t="s">
        <v>8</v>
      </c>
      <c r="B44" s="59"/>
      <c r="C44" s="59"/>
      <c r="D44" s="23" t="s">
        <v>36</v>
      </c>
      <c r="E44" s="23">
        <v>13</v>
      </c>
      <c r="F44" s="67" t="s">
        <v>115</v>
      </c>
      <c r="G44" s="68"/>
      <c r="H44" s="24" t="s">
        <v>48</v>
      </c>
      <c r="I44" s="25">
        <f>I45</f>
        <v>581788.61</v>
      </c>
      <c r="J44" s="25">
        <f t="shared" si="15"/>
        <v>581788.61</v>
      </c>
      <c r="K44" s="25">
        <v>0</v>
      </c>
      <c r="L44" s="25">
        <v>0</v>
      </c>
      <c r="M44" s="25">
        <f>M45</f>
        <v>311984</v>
      </c>
      <c r="N44" s="25">
        <f t="shared" si="16"/>
        <v>311984</v>
      </c>
      <c r="O44" s="25">
        <v>0</v>
      </c>
      <c r="P44" s="25">
        <v>0</v>
      </c>
    </row>
    <row r="45" spans="1:16" ht="38.25" customHeight="1">
      <c r="A45" s="59" t="s">
        <v>19</v>
      </c>
      <c r="B45" s="59"/>
      <c r="C45" s="59"/>
      <c r="D45" s="23" t="s">
        <v>36</v>
      </c>
      <c r="E45" s="23">
        <v>13</v>
      </c>
      <c r="F45" s="67" t="s">
        <v>115</v>
      </c>
      <c r="G45" s="68"/>
      <c r="H45" s="24" t="s">
        <v>117</v>
      </c>
      <c r="I45" s="25">
        <v>581788.61</v>
      </c>
      <c r="J45" s="25">
        <f t="shared" si="15"/>
        <v>581788.61</v>
      </c>
      <c r="K45" s="25">
        <v>0</v>
      </c>
      <c r="L45" s="25">
        <v>0</v>
      </c>
      <c r="M45" s="25">
        <v>311984</v>
      </c>
      <c r="N45" s="25">
        <f t="shared" si="16"/>
        <v>311984</v>
      </c>
      <c r="O45" s="25">
        <v>0</v>
      </c>
      <c r="P45" s="25">
        <v>0</v>
      </c>
    </row>
    <row r="46" spans="1:16" s="4" customFormat="1" ht="27" customHeight="1">
      <c r="A46" s="56" t="s">
        <v>54</v>
      </c>
      <c r="B46" s="56"/>
      <c r="C46" s="56"/>
      <c r="D46" s="26" t="s">
        <v>36</v>
      </c>
      <c r="E46" s="26">
        <v>13</v>
      </c>
      <c r="F46" s="57" t="s">
        <v>86</v>
      </c>
      <c r="G46" s="57"/>
      <c r="H46" s="27"/>
      <c r="I46" s="28">
        <f>I47+I49+I51</f>
        <v>10205266.300000001</v>
      </c>
      <c r="J46" s="28">
        <f t="shared" ref="J46:P46" si="17">J47+J49+J51</f>
        <v>10205266.300000001</v>
      </c>
      <c r="K46" s="28">
        <f t="shared" si="17"/>
        <v>0</v>
      </c>
      <c r="L46" s="28">
        <f t="shared" si="17"/>
        <v>0</v>
      </c>
      <c r="M46" s="28">
        <f t="shared" si="17"/>
        <v>8594127.0600000005</v>
      </c>
      <c r="N46" s="28">
        <f t="shared" si="17"/>
        <v>8594127.0600000005</v>
      </c>
      <c r="O46" s="28">
        <f t="shared" si="17"/>
        <v>0</v>
      </c>
      <c r="P46" s="28">
        <f t="shared" si="17"/>
        <v>0</v>
      </c>
    </row>
    <row r="47" spans="1:16" s="10" customFormat="1" ht="62.25" customHeight="1">
      <c r="A47" s="42" t="s">
        <v>8</v>
      </c>
      <c r="B47" s="42"/>
      <c r="C47" s="42"/>
      <c r="D47" s="29" t="s">
        <v>36</v>
      </c>
      <c r="E47" s="29">
        <v>13</v>
      </c>
      <c r="F47" s="58" t="s">
        <v>86</v>
      </c>
      <c r="G47" s="58"/>
      <c r="H47" s="30">
        <v>100</v>
      </c>
      <c r="I47" s="31">
        <f>I48</f>
        <v>7970873</v>
      </c>
      <c r="J47" s="31">
        <f t="shared" ref="J47:J50" si="18">I47</f>
        <v>7970873</v>
      </c>
      <c r="K47" s="31">
        <v>0</v>
      </c>
      <c r="L47" s="31">
        <v>0</v>
      </c>
      <c r="M47" s="31">
        <f>M48</f>
        <v>8000964.7400000002</v>
      </c>
      <c r="N47" s="31">
        <f t="shared" ref="N47:N50" si="19">M47</f>
        <v>8000964.7400000002</v>
      </c>
      <c r="O47" s="31">
        <v>0</v>
      </c>
      <c r="P47" s="31">
        <v>0</v>
      </c>
    </row>
    <row r="48" spans="1:16" s="10" customFormat="1" ht="38.25" customHeight="1">
      <c r="A48" s="42" t="s">
        <v>19</v>
      </c>
      <c r="B48" s="42"/>
      <c r="C48" s="42"/>
      <c r="D48" s="29" t="s">
        <v>36</v>
      </c>
      <c r="E48" s="29">
        <v>13</v>
      </c>
      <c r="F48" s="58" t="s">
        <v>86</v>
      </c>
      <c r="G48" s="58"/>
      <c r="H48" s="30">
        <v>110</v>
      </c>
      <c r="I48" s="31">
        <v>7970873</v>
      </c>
      <c r="J48" s="31">
        <f t="shared" si="18"/>
        <v>7970873</v>
      </c>
      <c r="K48" s="31">
        <v>0</v>
      </c>
      <c r="L48" s="31">
        <v>0</v>
      </c>
      <c r="M48" s="31">
        <v>8000964.7400000002</v>
      </c>
      <c r="N48" s="31">
        <f t="shared" si="19"/>
        <v>8000964.7400000002</v>
      </c>
      <c r="O48" s="31">
        <v>0</v>
      </c>
      <c r="P48" s="31">
        <v>0</v>
      </c>
    </row>
    <row r="49" spans="1:16" s="10" customFormat="1" ht="45.75" customHeight="1">
      <c r="A49" s="42" t="s">
        <v>12</v>
      </c>
      <c r="B49" s="42"/>
      <c r="C49" s="42"/>
      <c r="D49" s="29" t="s">
        <v>36</v>
      </c>
      <c r="E49" s="29">
        <v>13</v>
      </c>
      <c r="F49" s="58" t="s">
        <v>86</v>
      </c>
      <c r="G49" s="58"/>
      <c r="H49" s="30">
        <v>200</v>
      </c>
      <c r="I49" s="31">
        <f>I50</f>
        <v>2175393.2999999998</v>
      </c>
      <c r="J49" s="31">
        <f t="shared" si="18"/>
        <v>2175393.2999999998</v>
      </c>
      <c r="K49" s="31">
        <v>0</v>
      </c>
      <c r="L49" s="31">
        <v>0</v>
      </c>
      <c r="M49" s="31">
        <f>M50</f>
        <v>578162.31999999995</v>
      </c>
      <c r="N49" s="31">
        <f t="shared" si="19"/>
        <v>578162.31999999995</v>
      </c>
      <c r="O49" s="31">
        <v>0</v>
      </c>
      <c r="P49" s="31">
        <v>0</v>
      </c>
    </row>
    <row r="50" spans="1:16" s="10" customFormat="1" ht="43.5" customHeight="1">
      <c r="A50" s="42" t="s">
        <v>13</v>
      </c>
      <c r="B50" s="42"/>
      <c r="C50" s="42"/>
      <c r="D50" s="29" t="s">
        <v>36</v>
      </c>
      <c r="E50" s="29">
        <v>13</v>
      </c>
      <c r="F50" s="58" t="s">
        <v>86</v>
      </c>
      <c r="G50" s="58"/>
      <c r="H50" s="30">
        <v>240</v>
      </c>
      <c r="I50" s="31">
        <v>2175393.2999999998</v>
      </c>
      <c r="J50" s="31">
        <f t="shared" si="18"/>
        <v>2175393.2999999998</v>
      </c>
      <c r="K50" s="31">
        <v>0</v>
      </c>
      <c r="L50" s="31">
        <v>0</v>
      </c>
      <c r="M50" s="31">
        <v>578162.31999999995</v>
      </c>
      <c r="N50" s="31">
        <f t="shared" si="19"/>
        <v>578162.31999999995</v>
      </c>
      <c r="O50" s="31">
        <v>0</v>
      </c>
      <c r="P50" s="31">
        <v>0</v>
      </c>
    </row>
    <row r="51" spans="1:16" s="10" customFormat="1" ht="18" customHeight="1">
      <c r="A51" s="42" t="s">
        <v>14</v>
      </c>
      <c r="B51" s="42"/>
      <c r="C51" s="42"/>
      <c r="D51" s="29" t="s">
        <v>36</v>
      </c>
      <c r="E51" s="29">
        <v>13</v>
      </c>
      <c r="F51" s="58" t="s">
        <v>86</v>
      </c>
      <c r="G51" s="58"/>
      <c r="H51" s="30" t="s">
        <v>43</v>
      </c>
      <c r="I51" s="31">
        <f>I52</f>
        <v>59000</v>
      </c>
      <c r="J51" s="31">
        <f t="shared" ref="J51:J52" si="20">I51</f>
        <v>59000</v>
      </c>
      <c r="K51" s="31">
        <v>0</v>
      </c>
      <c r="L51" s="31">
        <v>0</v>
      </c>
      <c r="M51" s="31">
        <f>M52</f>
        <v>15000</v>
      </c>
      <c r="N51" s="31">
        <f t="shared" ref="N51:N52" si="21">M51</f>
        <v>15000</v>
      </c>
      <c r="O51" s="31">
        <v>0</v>
      </c>
      <c r="P51" s="31">
        <v>0</v>
      </c>
    </row>
    <row r="52" spans="1:16" s="10" customFormat="1" ht="25.5" customHeight="1">
      <c r="A52" s="42" t="s">
        <v>118</v>
      </c>
      <c r="B52" s="42"/>
      <c r="C52" s="42"/>
      <c r="D52" s="29" t="s">
        <v>36</v>
      </c>
      <c r="E52" s="29">
        <v>13</v>
      </c>
      <c r="F52" s="58" t="s">
        <v>86</v>
      </c>
      <c r="G52" s="58"/>
      <c r="H52" s="30" t="s">
        <v>119</v>
      </c>
      <c r="I52" s="31">
        <v>59000</v>
      </c>
      <c r="J52" s="31">
        <f t="shared" si="20"/>
        <v>59000</v>
      </c>
      <c r="K52" s="31">
        <v>0</v>
      </c>
      <c r="L52" s="31">
        <v>0</v>
      </c>
      <c r="M52" s="31">
        <v>15000</v>
      </c>
      <c r="N52" s="31">
        <f t="shared" si="21"/>
        <v>15000</v>
      </c>
      <c r="O52" s="31">
        <v>0</v>
      </c>
      <c r="P52" s="31">
        <v>0</v>
      </c>
    </row>
    <row r="53" spans="1:16" s="3" customFormat="1" ht="16.5" customHeight="1">
      <c r="A53" s="65" t="s">
        <v>20</v>
      </c>
      <c r="B53" s="65"/>
      <c r="C53" s="65"/>
      <c r="D53" s="32" t="s">
        <v>37</v>
      </c>
      <c r="E53" s="32"/>
      <c r="F53" s="66"/>
      <c r="G53" s="66"/>
      <c r="H53" s="33"/>
      <c r="I53" s="34">
        <f>I54</f>
        <v>311200</v>
      </c>
      <c r="J53" s="34">
        <v>0</v>
      </c>
      <c r="K53" s="34">
        <f>K54</f>
        <v>311200</v>
      </c>
      <c r="L53" s="34">
        <f>L54</f>
        <v>0</v>
      </c>
      <c r="M53" s="34">
        <f>M54</f>
        <v>322600</v>
      </c>
      <c r="N53" s="34">
        <v>0</v>
      </c>
      <c r="O53" s="34">
        <f>O54</f>
        <v>322600</v>
      </c>
      <c r="P53" s="34">
        <f>P54</f>
        <v>0</v>
      </c>
    </row>
    <row r="54" spans="1:16" ht="33" customHeight="1">
      <c r="A54" s="64" t="s">
        <v>21</v>
      </c>
      <c r="B54" s="64"/>
      <c r="C54" s="64"/>
      <c r="D54" s="17" t="s">
        <v>37</v>
      </c>
      <c r="E54" s="17" t="s">
        <v>38</v>
      </c>
      <c r="F54" s="69"/>
      <c r="G54" s="69"/>
      <c r="H54" s="18"/>
      <c r="I54" s="19">
        <f t="shared" ref="I54:P54" si="22">I56</f>
        <v>311200</v>
      </c>
      <c r="J54" s="19">
        <f t="shared" si="22"/>
        <v>0</v>
      </c>
      <c r="K54" s="19">
        <f t="shared" si="22"/>
        <v>311200</v>
      </c>
      <c r="L54" s="19">
        <f t="shared" si="22"/>
        <v>0</v>
      </c>
      <c r="M54" s="19">
        <f t="shared" si="22"/>
        <v>322600</v>
      </c>
      <c r="N54" s="19">
        <f t="shared" si="22"/>
        <v>0</v>
      </c>
      <c r="O54" s="19">
        <f t="shared" si="22"/>
        <v>322600</v>
      </c>
      <c r="P54" s="19">
        <f t="shared" si="22"/>
        <v>0</v>
      </c>
    </row>
    <row r="55" spans="1:16" s="3" customFormat="1" ht="36.75" customHeight="1">
      <c r="A55" s="50" t="s">
        <v>136</v>
      </c>
      <c r="B55" s="50"/>
      <c r="C55" s="50"/>
      <c r="D55" s="20" t="s">
        <v>37</v>
      </c>
      <c r="E55" s="20" t="s">
        <v>38</v>
      </c>
      <c r="F55" s="70" t="s">
        <v>72</v>
      </c>
      <c r="G55" s="70"/>
      <c r="H55" s="21"/>
      <c r="I55" s="22">
        <f>I56</f>
        <v>311200</v>
      </c>
      <c r="J55" s="22">
        <f t="shared" ref="J55:P55" si="23">J56</f>
        <v>0</v>
      </c>
      <c r="K55" s="22">
        <f t="shared" si="23"/>
        <v>311200</v>
      </c>
      <c r="L55" s="22">
        <f t="shared" si="23"/>
        <v>0</v>
      </c>
      <c r="M55" s="22">
        <f>M56</f>
        <v>322600</v>
      </c>
      <c r="N55" s="22">
        <f t="shared" si="23"/>
        <v>0</v>
      </c>
      <c r="O55" s="22">
        <f t="shared" si="23"/>
        <v>322600</v>
      </c>
      <c r="P55" s="22">
        <f t="shared" si="23"/>
        <v>0</v>
      </c>
    </row>
    <row r="56" spans="1:16" ht="43.5" customHeight="1">
      <c r="A56" s="50" t="s">
        <v>106</v>
      </c>
      <c r="B56" s="50"/>
      <c r="C56" s="50"/>
      <c r="D56" s="20" t="s">
        <v>37</v>
      </c>
      <c r="E56" s="20" t="s">
        <v>38</v>
      </c>
      <c r="F56" s="70" t="s">
        <v>22</v>
      </c>
      <c r="G56" s="70"/>
      <c r="H56" s="21"/>
      <c r="I56" s="22">
        <f>I57</f>
        <v>311200</v>
      </c>
      <c r="J56" s="22">
        <v>0</v>
      </c>
      <c r="K56" s="22">
        <f>K57</f>
        <v>311200</v>
      </c>
      <c r="L56" s="22">
        <f>L57</f>
        <v>0</v>
      </c>
      <c r="M56" s="22">
        <f>M57</f>
        <v>322600</v>
      </c>
      <c r="N56" s="22">
        <v>0</v>
      </c>
      <c r="O56" s="22">
        <f>O57</f>
        <v>322600</v>
      </c>
      <c r="P56" s="22">
        <f>P57</f>
        <v>0</v>
      </c>
    </row>
    <row r="57" spans="1:16" s="4" customFormat="1" ht="63" customHeight="1">
      <c r="A57" s="42" t="s">
        <v>8</v>
      </c>
      <c r="B57" s="42"/>
      <c r="C57" s="42"/>
      <c r="D57" s="29" t="s">
        <v>37</v>
      </c>
      <c r="E57" s="29" t="s">
        <v>38</v>
      </c>
      <c r="F57" s="58" t="s">
        <v>22</v>
      </c>
      <c r="G57" s="58"/>
      <c r="H57" s="30">
        <v>100</v>
      </c>
      <c r="I57" s="31">
        <f>I58</f>
        <v>311200</v>
      </c>
      <c r="J57" s="31">
        <v>0</v>
      </c>
      <c r="K57" s="31">
        <f>K58</f>
        <v>311200</v>
      </c>
      <c r="L57" s="31">
        <f>L58</f>
        <v>0</v>
      </c>
      <c r="M57" s="31">
        <f>M58</f>
        <v>322600</v>
      </c>
      <c r="N57" s="31">
        <v>0</v>
      </c>
      <c r="O57" s="31">
        <f>O58</f>
        <v>322600</v>
      </c>
      <c r="P57" s="31">
        <f>P58</f>
        <v>0</v>
      </c>
    </row>
    <row r="58" spans="1:16" s="3" customFormat="1" ht="38.25" customHeight="1">
      <c r="A58" s="59" t="s">
        <v>9</v>
      </c>
      <c r="B58" s="59"/>
      <c r="C58" s="59"/>
      <c r="D58" s="23" t="s">
        <v>37</v>
      </c>
      <c r="E58" s="23" t="s">
        <v>38</v>
      </c>
      <c r="F58" s="60" t="s">
        <v>22</v>
      </c>
      <c r="G58" s="60"/>
      <c r="H58" s="24">
        <v>120</v>
      </c>
      <c r="I58" s="25">
        <v>311200</v>
      </c>
      <c r="J58" s="25">
        <v>0</v>
      </c>
      <c r="K58" s="25">
        <f>I58</f>
        <v>311200</v>
      </c>
      <c r="L58" s="25">
        <v>0</v>
      </c>
      <c r="M58" s="25">
        <v>322600</v>
      </c>
      <c r="N58" s="25">
        <v>0</v>
      </c>
      <c r="O58" s="25">
        <f>M58</f>
        <v>322600</v>
      </c>
      <c r="P58" s="25">
        <v>0</v>
      </c>
    </row>
    <row r="59" spans="1:16" s="3" customFormat="1" ht="48.75" customHeight="1">
      <c r="A59" s="65" t="s">
        <v>23</v>
      </c>
      <c r="B59" s="65"/>
      <c r="C59" s="65"/>
      <c r="D59" s="33" t="s">
        <v>38</v>
      </c>
      <c r="E59" s="33"/>
      <c r="F59" s="66"/>
      <c r="G59" s="66"/>
      <c r="H59" s="33"/>
      <c r="I59" s="34">
        <f>I60</f>
        <v>6438.3</v>
      </c>
      <c r="J59" s="34">
        <f t="shared" ref="J59:P59" si="24">J60</f>
        <v>3219.15</v>
      </c>
      <c r="K59" s="34">
        <f t="shared" si="24"/>
        <v>0</v>
      </c>
      <c r="L59" s="34">
        <f t="shared" si="24"/>
        <v>3219.15</v>
      </c>
      <c r="M59" s="34">
        <f t="shared" si="24"/>
        <v>6446.8</v>
      </c>
      <c r="N59" s="34">
        <f t="shared" si="24"/>
        <v>3223.4</v>
      </c>
      <c r="O59" s="34">
        <f t="shared" si="24"/>
        <v>0</v>
      </c>
      <c r="P59" s="34">
        <f t="shared" si="24"/>
        <v>3223.4</v>
      </c>
    </row>
    <row r="60" spans="1:16" ht="49.5" customHeight="1">
      <c r="A60" s="64" t="s">
        <v>24</v>
      </c>
      <c r="B60" s="64"/>
      <c r="C60" s="64"/>
      <c r="D60" s="18" t="s">
        <v>38</v>
      </c>
      <c r="E60" s="18">
        <v>14</v>
      </c>
      <c r="F60" s="69"/>
      <c r="G60" s="69"/>
      <c r="H60" s="18"/>
      <c r="I60" s="19">
        <f>I61</f>
        <v>6438.3</v>
      </c>
      <c r="J60" s="19">
        <f t="shared" ref="J60:P61" si="25">J61</f>
        <v>3219.15</v>
      </c>
      <c r="K60" s="34">
        <f t="shared" si="25"/>
        <v>0</v>
      </c>
      <c r="L60" s="34">
        <f t="shared" si="25"/>
        <v>3219.15</v>
      </c>
      <c r="M60" s="19">
        <f t="shared" si="25"/>
        <v>6446.8</v>
      </c>
      <c r="N60" s="19">
        <f t="shared" si="25"/>
        <v>3223.4</v>
      </c>
      <c r="O60" s="34">
        <f t="shared" si="25"/>
        <v>0</v>
      </c>
      <c r="P60" s="34">
        <f t="shared" si="25"/>
        <v>3223.4</v>
      </c>
    </row>
    <row r="61" spans="1:16" s="10" customFormat="1" ht="53.25" customHeight="1">
      <c r="A61" s="56" t="s">
        <v>108</v>
      </c>
      <c r="B61" s="56"/>
      <c r="C61" s="56"/>
      <c r="D61" s="27" t="s">
        <v>38</v>
      </c>
      <c r="E61" s="27">
        <v>14</v>
      </c>
      <c r="F61" s="57" t="s">
        <v>58</v>
      </c>
      <c r="G61" s="57"/>
      <c r="H61" s="27"/>
      <c r="I61" s="28">
        <f>I62</f>
        <v>6438.3</v>
      </c>
      <c r="J61" s="28">
        <f t="shared" si="25"/>
        <v>3219.15</v>
      </c>
      <c r="K61" s="35">
        <f t="shared" si="25"/>
        <v>0</v>
      </c>
      <c r="L61" s="35">
        <f t="shared" si="25"/>
        <v>3219.15</v>
      </c>
      <c r="M61" s="28">
        <f t="shared" si="25"/>
        <v>6446.8</v>
      </c>
      <c r="N61" s="28">
        <f t="shared" si="25"/>
        <v>3223.4</v>
      </c>
      <c r="O61" s="35">
        <f t="shared" si="25"/>
        <v>0</v>
      </c>
      <c r="P61" s="35">
        <f t="shared" si="25"/>
        <v>3223.4</v>
      </c>
    </row>
    <row r="62" spans="1:16" s="4" customFormat="1" ht="42.75" customHeight="1">
      <c r="A62" s="56" t="s">
        <v>53</v>
      </c>
      <c r="B62" s="56"/>
      <c r="C62" s="56"/>
      <c r="D62" s="27" t="s">
        <v>38</v>
      </c>
      <c r="E62" s="27">
        <v>14</v>
      </c>
      <c r="F62" s="57" t="s">
        <v>59</v>
      </c>
      <c r="G62" s="57"/>
      <c r="H62" s="27"/>
      <c r="I62" s="28">
        <f>I63</f>
        <v>6438.3</v>
      </c>
      <c r="J62" s="28">
        <f t="shared" ref="J62:P62" si="26">J63</f>
        <v>3219.15</v>
      </c>
      <c r="K62" s="35">
        <f t="shared" si="26"/>
        <v>0</v>
      </c>
      <c r="L62" s="35">
        <f t="shared" si="26"/>
        <v>3219.15</v>
      </c>
      <c r="M62" s="28">
        <f>M63</f>
        <v>6446.8</v>
      </c>
      <c r="N62" s="28">
        <f t="shared" si="26"/>
        <v>3223.4</v>
      </c>
      <c r="O62" s="35">
        <f t="shared" si="26"/>
        <v>0</v>
      </c>
      <c r="P62" s="35">
        <f t="shared" si="26"/>
        <v>3223.4</v>
      </c>
    </row>
    <row r="63" spans="1:16" s="4" customFormat="1" ht="68.25" customHeight="1">
      <c r="A63" s="56" t="s">
        <v>55</v>
      </c>
      <c r="B63" s="56"/>
      <c r="C63" s="56"/>
      <c r="D63" s="27" t="s">
        <v>38</v>
      </c>
      <c r="E63" s="27">
        <v>14</v>
      </c>
      <c r="F63" s="57" t="s">
        <v>60</v>
      </c>
      <c r="G63" s="57"/>
      <c r="H63" s="27"/>
      <c r="I63" s="28">
        <f>I64+I67</f>
        <v>6438.3</v>
      </c>
      <c r="J63" s="28">
        <f t="shared" ref="J63:L63" si="27">J64+J67</f>
        <v>3219.15</v>
      </c>
      <c r="K63" s="35">
        <f t="shared" si="27"/>
        <v>0</v>
      </c>
      <c r="L63" s="35">
        <f t="shared" si="27"/>
        <v>3219.15</v>
      </c>
      <c r="M63" s="28">
        <f>M64+M67</f>
        <v>6446.8</v>
      </c>
      <c r="N63" s="28">
        <f t="shared" ref="N63:P63" si="28">N64+N67</f>
        <v>3223.4</v>
      </c>
      <c r="O63" s="35">
        <f t="shared" si="28"/>
        <v>0</v>
      </c>
      <c r="P63" s="35">
        <f t="shared" si="28"/>
        <v>3223.4</v>
      </c>
    </row>
    <row r="64" spans="1:16" s="4" customFormat="1" ht="43.5" customHeight="1">
      <c r="A64" s="56" t="s">
        <v>98</v>
      </c>
      <c r="B64" s="56"/>
      <c r="C64" s="56"/>
      <c r="D64" s="27" t="s">
        <v>38</v>
      </c>
      <c r="E64" s="27">
        <v>14</v>
      </c>
      <c r="F64" s="57" t="s">
        <v>61</v>
      </c>
      <c r="G64" s="57"/>
      <c r="H64" s="27"/>
      <c r="I64" s="28">
        <f t="shared" ref="I64:P65" si="29">I65</f>
        <v>3219.15</v>
      </c>
      <c r="J64" s="28">
        <f t="shared" si="29"/>
        <v>0</v>
      </c>
      <c r="K64" s="35">
        <f t="shared" si="29"/>
        <v>0</v>
      </c>
      <c r="L64" s="35">
        <f t="shared" si="29"/>
        <v>3219.15</v>
      </c>
      <c r="M64" s="28">
        <f t="shared" si="29"/>
        <v>3223.4</v>
      </c>
      <c r="N64" s="28">
        <f t="shared" si="29"/>
        <v>0</v>
      </c>
      <c r="O64" s="35">
        <f t="shared" si="29"/>
        <v>0</v>
      </c>
      <c r="P64" s="35">
        <f t="shared" si="29"/>
        <v>3223.4</v>
      </c>
    </row>
    <row r="65" spans="1:16" s="4" customFormat="1" ht="63" customHeight="1">
      <c r="A65" s="42" t="s">
        <v>47</v>
      </c>
      <c r="B65" s="42"/>
      <c r="C65" s="42"/>
      <c r="D65" s="30" t="s">
        <v>38</v>
      </c>
      <c r="E65" s="30">
        <v>14</v>
      </c>
      <c r="F65" s="58" t="s">
        <v>61</v>
      </c>
      <c r="G65" s="58"/>
      <c r="H65" s="30" t="s">
        <v>48</v>
      </c>
      <c r="I65" s="31">
        <f t="shared" si="29"/>
        <v>3219.15</v>
      </c>
      <c r="J65" s="31">
        <f t="shared" si="29"/>
        <v>0</v>
      </c>
      <c r="K65" s="36">
        <f t="shared" si="29"/>
        <v>0</v>
      </c>
      <c r="L65" s="36">
        <f t="shared" si="29"/>
        <v>3219.15</v>
      </c>
      <c r="M65" s="31">
        <f t="shared" si="29"/>
        <v>3223.4</v>
      </c>
      <c r="N65" s="31">
        <f t="shared" si="29"/>
        <v>0</v>
      </c>
      <c r="O65" s="36">
        <f t="shared" si="29"/>
        <v>0</v>
      </c>
      <c r="P65" s="36">
        <f t="shared" si="29"/>
        <v>3223.4</v>
      </c>
    </row>
    <row r="66" spans="1:16" s="4" customFormat="1" ht="40.5" customHeight="1">
      <c r="A66" s="82" t="s">
        <v>9</v>
      </c>
      <c r="B66" s="83"/>
      <c r="C66" s="84"/>
      <c r="D66" s="30" t="s">
        <v>38</v>
      </c>
      <c r="E66" s="30">
        <v>14</v>
      </c>
      <c r="F66" s="58" t="s">
        <v>61</v>
      </c>
      <c r="G66" s="58"/>
      <c r="H66" s="30" t="s">
        <v>49</v>
      </c>
      <c r="I66" s="31">
        <v>3219.15</v>
      </c>
      <c r="J66" s="31">
        <v>0</v>
      </c>
      <c r="K66" s="36">
        <v>0</v>
      </c>
      <c r="L66" s="36">
        <f>I66</f>
        <v>3219.15</v>
      </c>
      <c r="M66" s="31">
        <v>3223.4</v>
      </c>
      <c r="N66" s="31">
        <v>0</v>
      </c>
      <c r="O66" s="36">
        <v>0</v>
      </c>
      <c r="P66" s="36">
        <f>M66</f>
        <v>3223.4</v>
      </c>
    </row>
    <row r="67" spans="1:16" s="4" customFormat="1" ht="33" customHeight="1">
      <c r="A67" s="56" t="s">
        <v>97</v>
      </c>
      <c r="B67" s="56" t="s">
        <v>44</v>
      </c>
      <c r="C67" s="56" t="s">
        <v>44</v>
      </c>
      <c r="D67" s="27" t="s">
        <v>38</v>
      </c>
      <c r="E67" s="27">
        <v>14</v>
      </c>
      <c r="F67" s="57" t="s">
        <v>62</v>
      </c>
      <c r="G67" s="57"/>
      <c r="H67" s="27"/>
      <c r="I67" s="28">
        <f t="shared" ref="I67:P67" si="30">I68</f>
        <v>3219.15</v>
      </c>
      <c r="J67" s="28">
        <f t="shared" si="30"/>
        <v>3219.15</v>
      </c>
      <c r="K67" s="35">
        <f t="shared" si="30"/>
        <v>0</v>
      </c>
      <c r="L67" s="35">
        <f t="shared" si="30"/>
        <v>0</v>
      </c>
      <c r="M67" s="28">
        <f t="shared" si="30"/>
        <v>3223.4</v>
      </c>
      <c r="N67" s="28">
        <f t="shared" si="30"/>
        <v>3223.4</v>
      </c>
      <c r="O67" s="35">
        <f t="shared" si="30"/>
        <v>0</v>
      </c>
      <c r="P67" s="35">
        <f t="shared" si="30"/>
        <v>0</v>
      </c>
    </row>
    <row r="68" spans="1:16" s="4" customFormat="1" ht="63.75" customHeight="1">
      <c r="A68" s="42" t="s">
        <v>47</v>
      </c>
      <c r="B68" s="42"/>
      <c r="C68" s="42"/>
      <c r="D68" s="30" t="s">
        <v>38</v>
      </c>
      <c r="E68" s="30">
        <v>14</v>
      </c>
      <c r="F68" s="58" t="s">
        <v>62</v>
      </c>
      <c r="G68" s="58"/>
      <c r="H68" s="30" t="s">
        <v>48</v>
      </c>
      <c r="I68" s="31">
        <f>I69</f>
        <v>3219.15</v>
      </c>
      <c r="J68" s="31">
        <f>J69</f>
        <v>3219.15</v>
      </c>
      <c r="K68" s="36">
        <v>0</v>
      </c>
      <c r="L68" s="36">
        <v>0</v>
      </c>
      <c r="M68" s="31">
        <f>M69</f>
        <v>3223.4</v>
      </c>
      <c r="N68" s="31">
        <f>N69</f>
        <v>3223.4</v>
      </c>
      <c r="O68" s="36">
        <v>0</v>
      </c>
      <c r="P68" s="36">
        <v>0</v>
      </c>
    </row>
    <row r="69" spans="1:16" s="4" customFormat="1" ht="37.5" customHeight="1">
      <c r="A69" s="82" t="s">
        <v>9</v>
      </c>
      <c r="B69" s="83"/>
      <c r="C69" s="84"/>
      <c r="D69" s="30" t="s">
        <v>38</v>
      </c>
      <c r="E69" s="30">
        <v>14</v>
      </c>
      <c r="F69" s="58" t="s">
        <v>62</v>
      </c>
      <c r="G69" s="58"/>
      <c r="H69" s="30" t="s">
        <v>49</v>
      </c>
      <c r="I69" s="31">
        <v>3219.15</v>
      </c>
      <c r="J69" s="31">
        <f>I69</f>
        <v>3219.15</v>
      </c>
      <c r="K69" s="36">
        <v>0</v>
      </c>
      <c r="L69" s="36">
        <v>0</v>
      </c>
      <c r="M69" s="31">
        <v>3223.4</v>
      </c>
      <c r="N69" s="31">
        <f>M69</f>
        <v>3223.4</v>
      </c>
      <c r="O69" s="36">
        <v>0</v>
      </c>
      <c r="P69" s="36">
        <v>0</v>
      </c>
    </row>
    <row r="70" spans="1:16" s="3" customFormat="1" ht="18" customHeight="1">
      <c r="A70" s="64" t="s">
        <v>25</v>
      </c>
      <c r="B70" s="64"/>
      <c r="C70" s="64"/>
      <c r="D70" s="18" t="s">
        <v>39</v>
      </c>
      <c r="E70" s="18"/>
      <c r="F70" s="69"/>
      <c r="G70" s="69"/>
      <c r="H70" s="18"/>
      <c r="I70" s="19">
        <f t="shared" ref="I70:P70" si="31">I71+I76+I82</f>
        <v>3134200</v>
      </c>
      <c r="J70" s="19">
        <f t="shared" si="31"/>
        <v>3022100</v>
      </c>
      <c r="K70" s="19">
        <f t="shared" si="31"/>
        <v>0</v>
      </c>
      <c r="L70" s="19">
        <f t="shared" si="31"/>
        <v>112100</v>
      </c>
      <c r="M70" s="19">
        <f t="shared" si="31"/>
        <v>3132600</v>
      </c>
      <c r="N70" s="19">
        <f t="shared" si="31"/>
        <v>3023800</v>
      </c>
      <c r="O70" s="19">
        <f t="shared" si="31"/>
        <v>0</v>
      </c>
      <c r="P70" s="19">
        <f t="shared" si="31"/>
        <v>108800</v>
      </c>
    </row>
    <row r="71" spans="1:16" ht="34.5" customHeight="1">
      <c r="A71" s="45" t="s">
        <v>138</v>
      </c>
      <c r="B71" s="46"/>
      <c r="C71" s="47"/>
      <c r="D71" s="18" t="s">
        <v>39</v>
      </c>
      <c r="E71" s="18" t="s">
        <v>36</v>
      </c>
      <c r="F71" s="48"/>
      <c r="G71" s="49"/>
      <c r="H71" s="18"/>
      <c r="I71" s="19">
        <f>I72</f>
        <v>100000</v>
      </c>
      <c r="J71" s="19">
        <v>0</v>
      </c>
      <c r="K71" s="19">
        <v>0</v>
      </c>
      <c r="L71" s="19">
        <f>L72</f>
        <v>100000</v>
      </c>
      <c r="M71" s="19">
        <f t="shared" ref="M71:P74" si="32">M72</f>
        <v>100000</v>
      </c>
      <c r="N71" s="19">
        <f>N72</f>
        <v>0</v>
      </c>
      <c r="O71" s="19">
        <f t="shared" si="32"/>
        <v>0</v>
      </c>
      <c r="P71" s="19">
        <f t="shared" si="32"/>
        <v>100000</v>
      </c>
    </row>
    <row r="72" spans="1:16" ht="34.5" customHeight="1">
      <c r="A72" s="50" t="s">
        <v>136</v>
      </c>
      <c r="B72" s="50"/>
      <c r="C72" s="50"/>
      <c r="D72" s="41" t="s">
        <v>39</v>
      </c>
      <c r="E72" s="41" t="s">
        <v>36</v>
      </c>
      <c r="F72" s="51" t="s">
        <v>72</v>
      </c>
      <c r="G72" s="52"/>
      <c r="H72" s="21"/>
      <c r="I72" s="22">
        <f>I73</f>
        <v>100000</v>
      </c>
      <c r="J72" s="22">
        <f t="shared" ref="J72:L72" si="33">J73</f>
        <v>0</v>
      </c>
      <c r="K72" s="22">
        <f t="shared" si="33"/>
        <v>0</v>
      </c>
      <c r="L72" s="22">
        <f t="shared" si="33"/>
        <v>100000</v>
      </c>
      <c r="M72" s="22">
        <f t="shared" si="32"/>
        <v>100000</v>
      </c>
      <c r="N72" s="22">
        <f t="shared" si="32"/>
        <v>0</v>
      </c>
      <c r="O72" s="22">
        <f t="shared" si="32"/>
        <v>0</v>
      </c>
      <c r="P72" s="22">
        <f t="shared" si="32"/>
        <v>100000</v>
      </c>
    </row>
    <row r="73" spans="1:16" s="3" customFormat="1" ht="34.5" customHeight="1">
      <c r="A73" s="53" t="s">
        <v>139</v>
      </c>
      <c r="B73" s="54"/>
      <c r="C73" s="55"/>
      <c r="D73" s="41" t="s">
        <v>39</v>
      </c>
      <c r="E73" s="41" t="s">
        <v>36</v>
      </c>
      <c r="F73" s="51" t="s">
        <v>140</v>
      </c>
      <c r="G73" s="52"/>
      <c r="H73" s="21"/>
      <c r="I73" s="22">
        <f t="shared" ref="I73:K74" si="34">I74</f>
        <v>100000</v>
      </c>
      <c r="J73" s="22">
        <f t="shared" si="34"/>
        <v>0</v>
      </c>
      <c r="K73" s="22">
        <f t="shared" si="34"/>
        <v>0</v>
      </c>
      <c r="L73" s="22">
        <f>L74</f>
        <v>100000</v>
      </c>
      <c r="M73" s="22">
        <f t="shared" si="32"/>
        <v>100000</v>
      </c>
      <c r="N73" s="22">
        <f>N74</f>
        <v>0</v>
      </c>
      <c r="O73" s="22">
        <f>O74</f>
        <v>0</v>
      </c>
      <c r="P73" s="22">
        <f>P74</f>
        <v>100000</v>
      </c>
    </row>
    <row r="74" spans="1:16" ht="78" customHeight="1">
      <c r="A74" s="42" t="s">
        <v>8</v>
      </c>
      <c r="B74" s="42"/>
      <c r="C74" s="42"/>
      <c r="D74" s="40" t="s">
        <v>39</v>
      </c>
      <c r="E74" s="40" t="s">
        <v>36</v>
      </c>
      <c r="F74" s="43" t="s">
        <v>140</v>
      </c>
      <c r="G74" s="44"/>
      <c r="H74" s="24" t="s">
        <v>48</v>
      </c>
      <c r="I74" s="25">
        <f t="shared" si="34"/>
        <v>100000</v>
      </c>
      <c r="J74" s="25">
        <f t="shared" si="34"/>
        <v>0</v>
      </c>
      <c r="K74" s="25">
        <f t="shared" si="34"/>
        <v>0</v>
      </c>
      <c r="L74" s="25">
        <f>L75</f>
        <v>100000</v>
      </c>
      <c r="M74" s="25">
        <f t="shared" si="32"/>
        <v>100000</v>
      </c>
      <c r="N74" s="25">
        <v>0</v>
      </c>
      <c r="O74" s="25">
        <f>O75</f>
        <v>0</v>
      </c>
      <c r="P74" s="25">
        <f>P75</f>
        <v>100000</v>
      </c>
    </row>
    <row r="75" spans="1:16" s="10" customFormat="1" ht="34.5" customHeight="1">
      <c r="A75" s="42" t="s">
        <v>19</v>
      </c>
      <c r="B75" s="42"/>
      <c r="C75" s="42"/>
      <c r="D75" s="39" t="s">
        <v>39</v>
      </c>
      <c r="E75" s="39" t="s">
        <v>36</v>
      </c>
      <c r="F75" s="43" t="s">
        <v>140</v>
      </c>
      <c r="G75" s="44"/>
      <c r="H75" s="30" t="s">
        <v>117</v>
      </c>
      <c r="I75" s="31">
        <v>100000</v>
      </c>
      <c r="J75" s="31">
        <v>0</v>
      </c>
      <c r="K75" s="31">
        <v>0</v>
      </c>
      <c r="L75" s="31">
        <v>100000</v>
      </c>
      <c r="M75" s="31">
        <v>100000</v>
      </c>
      <c r="N75" s="31">
        <v>0</v>
      </c>
      <c r="O75" s="31">
        <v>0</v>
      </c>
      <c r="P75" s="31">
        <v>100000</v>
      </c>
    </row>
    <row r="76" spans="1:16" ht="16.5" customHeight="1">
      <c r="A76" s="45" t="s">
        <v>78</v>
      </c>
      <c r="B76" s="46"/>
      <c r="C76" s="47"/>
      <c r="D76" s="18" t="s">
        <v>39</v>
      </c>
      <c r="E76" s="18" t="s">
        <v>40</v>
      </c>
      <c r="F76" s="48"/>
      <c r="G76" s="49"/>
      <c r="H76" s="18"/>
      <c r="I76" s="19">
        <f>I77</f>
        <v>12100</v>
      </c>
      <c r="J76" s="19">
        <f t="shared" ref="J76:P76" si="35">J77</f>
        <v>0</v>
      </c>
      <c r="K76" s="19">
        <f t="shared" si="35"/>
        <v>0</v>
      </c>
      <c r="L76" s="19">
        <f t="shared" si="35"/>
        <v>12100</v>
      </c>
      <c r="M76" s="19">
        <f>M77</f>
        <v>8800</v>
      </c>
      <c r="N76" s="19">
        <f t="shared" si="35"/>
        <v>0</v>
      </c>
      <c r="O76" s="19">
        <f t="shared" si="35"/>
        <v>0</v>
      </c>
      <c r="P76" s="19">
        <f t="shared" si="35"/>
        <v>8800</v>
      </c>
    </row>
    <row r="77" spans="1:16" ht="52.5" customHeight="1">
      <c r="A77" s="53" t="s">
        <v>104</v>
      </c>
      <c r="B77" s="54"/>
      <c r="C77" s="55"/>
      <c r="D77" s="20" t="s">
        <v>39</v>
      </c>
      <c r="E77" s="20" t="s">
        <v>40</v>
      </c>
      <c r="F77" s="51" t="s">
        <v>83</v>
      </c>
      <c r="G77" s="52"/>
      <c r="H77" s="21"/>
      <c r="I77" s="22">
        <f>I78</f>
        <v>12100</v>
      </c>
      <c r="J77" s="22">
        <v>0</v>
      </c>
      <c r="K77" s="22">
        <f>K78+K82</f>
        <v>0</v>
      </c>
      <c r="L77" s="22">
        <f>L78+L82</f>
        <v>12100</v>
      </c>
      <c r="M77" s="22">
        <f>M78</f>
        <v>8800</v>
      </c>
      <c r="N77" s="22">
        <v>0</v>
      </c>
      <c r="O77" s="22">
        <f>O78+O82</f>
        <v>0</v>
      </c>
      <c r="P77" s="22">
        <f>P78+P82</f>
        <v>8800</v>
      </c>
    </row>
    <row r="78" spans="1:16" s="3" customFormat="1" ht="55.5" customHeight="1">
      <c r="A78" s="76" t="s">
        <v>107</v>
      </c>
      <c r="B78" s="77"/>
      <c r="C78" s="78"/>
      <c r="D78" s="20" t="s">
        <v>39</v>
      </c>
      <c r="E78" s="20" t="s">
        <v>40</v>
      </c>
      <c r="F78" s="51" t="s">
        <v>85</v>
      </c>
      <c r="G78" s="52"/>
      <c r="H78" s="21"/>
      <c r="I78" s="22">
        <f>I79</f>
        <v>12100</v>
      </c>
      <c r="J78" s="22">
        <f t="shared" ref="J78:P78" si="36">J79</f>
        <v>0</v>
      </c>
      <c r="K78" s="22">
        <f t="shared" si="36"/>
        <v>0</v>
      </c>
      <c r="L78" s="22">
        <f t="shared" si="36"/>
        <v>12100</v>
      </c>
      <c r="M78" s="22">
        <f>M79</f>
        <v>8800</v>
      </c>
      <c r="N78" s="22">
        <f t="shared" si="36"/>
        <v>0</v>
      </c>
      <c r="O78" s="22">
        <f t="shared" si="36"/>
        <v>0</v>
      </c>
      <c r="P78" s="22">
        <f t="shared" si="36"/>
        <v>8800</v>
      </c>
    </row>
    <row r="79" spans="1:16" s="3" customFormat="1" ht="54.75" customHeight="1">
      <c r="A79" s="53" t="s">
        <v>99</v>
      </c>
      <c r="B79" s="54"/>
      <c r="C79" s="55"/>
      <c r="D79" s="20" t="s">
        <v>39</v>
      </c>
      <c r="E79" s="20" t="s">
        <v>40</v>
      </c>
      <c r="F79" s="51" t="s">
        <v>95</v>
      </c>
      <c r="G79" s="52"/>
      <c r="H79" s="21"/>
      <c r="I79" s="22">
        <f>I80</f>
        <v>12100</v>
      </c>
      <c r="J79" s="22">
        <f t="shared" ref="J79:L80" si="37">J80</f>
        <v>0</v>
      </c>
      <c r="K79" s="22">
        <f t="shared" si="37"/>
        <v>0</v>
      </c>
      <c r="L79" s="22">
        <f t="shared" si="37"/>
        <v>12100</v>
      </c>
      <c r="M79" s="22">
        <f>M80</f>
        <v>8800</v>
      </c>
      <c r="N79" s="22">
        <f t="shared" ref="N79:P80" si="38">N80</f>
        <v>0</v>
      </c>
      <c r="O79" s="22">
        <f t="shared" si="38"/>
        <v>0</v>
      </c>
      <c r="P79" s="22">
        <f t="shared" si="38"/>
        <v>8800</v>
      </c>
    </row>
    <row r="80" spans="1:16" ht="51" customHeight="1">
      <c r="A80" s="61" t="s">
        <v>12</v>
      </c>
      <c r="B80" s="62"/>
      <c r="C80" s="63"/>
      <c r="D80" s="23" t="s">
        <v>39</v>
      </c>
      <c r="E80" s="23" t="s">
        <v>40</v>
      </c>
      <c r="F80" s="43" t="s">
        <v>95</v>
      </c>
      <c r="G80" s="44"/>
      <c r="H80" s="24">
        <v>200</v>
      </c>
      <c r="I80" s="25">
        <f>I81</f>
        <v>12100</v>
      </c>
      <c r="J80" s="25">
        <f t="shared" si="37"/>
        <v>0</v>
      </c>
      <c r="K80" s="25">
        <f t="shared" si="37"/>
        <v>0</v>
      </c>
      <c r="L80" s="25">
        <f t="shared" si="37"/>
        <v>12100</v>
      </c>
      <c r="M80" s="25">
        <f>M81</f>
        <v>8800</v>
      </c>
      <c r="N80" s="25">
        <f t="shared" si="38"/>
        <v>0</v>
      </c>
      <c r="O80" s="25">
        <f t="shared" si="38"/>
        <v>0</v>
      </c>
      <c r="P80" s="25">
        <f t="shared" si="38"/>
        <v>8800</v>
      </c>
    </row>
    <row r="81" spans="1:16" s="10" customFormat="1" ht="47.25" customHeight="1">
      <c r="A81" s="73" t="s">
        <v>13</v>
      </c>
      <c r="B81" s="74"/>
      <c r="C81" s="75"/>
      <c r="D81" s="29" t="s">
        <v>39</v>
      </c>
      <c r="E81" s="29" t="s">
        <v>40</v>
      </c>
      <c r="F81" s="43" t="s">
        <v>95</v>
      </c>
      <c r="G81" s="44"/>
      <c r="H81" s="30">
        <v>240</v>
      </c>
      <c r="I81" s="31">
        <v>12100</v>
      </c>
      <c r="J81" s="31">
        <v>0</v>
      </c>
      <c r="K81" s="31">
        <v>0</v>
      </c>
      <c r="L81" s="31">
        <v>12100</v>
      </c>
      <c r="M81" s="31">
        <v>8800</v>
      </c>
      <c r="N81" s="31">
        <v>0</v>
      </c>
      <c r="O81" s="31">
        <v>0</v>
      </c>
      <c r="P81" s="31">
        <v>8800</v>
      </c>
    </row>
    <row r="82" spans="1:16" ht="33.75" customHeight="1">
      <c r="A82" s="45" t="s">
        <v>26</v>
      </c>
      <c r="B82" s="46"/>
      <c r="C82" s="47"/>
      <c r="D82" s="18" t="s">
        <v>39</v>
      </c>
      <c r="E82" s="18" t="s">
        <v>41</v>
      </c>
      <c r="F82" s="48"/>
      <c r="G82" s="49"/>
      <c r="H82" s="18"/>
      <c r="I82" s="19">
        <f>I83</f>
        <v>3022100</v>
      </c>
      <c r="J82" s="19">
        <f t="shared" ref="J82:P82" si="39">J83</f>
        <v>3022100</v>
      </c>
      <c r="K82" s="19">
        <f t="shared" si="39"/>
        <v>0</v>
      </c>
      <c r="L82" s="19">
        <f t="shared" si="39"/>
        <v>0</v>
      </c>
      <c r="M82" s="19">
        <f>M83</f>
        <v>3023800</v>
      </c>
      <c r="N82" s="19">
        <f t="shared" si="39"/>
        <v>3023800</v>
      </c>
      <c r="O82" s="19">
        <f t="shared" si="39"/>
        <v>0</v>
      </c>
      <c r="P82" s="19">
        <f t="shared" si="39"/>
        <v>0</v>
      </c>
    </row>
    <row r="83" spans="1:16" ht="51" customHeight="1">
      <c r="A83" s="53" t="s">
        <v>109</v>
      </c>
      <c r="B83" s="54"/>
      <c r="C83" s="55"/>
      <c r="D83" s="20" t="s">
        <v>39</v>
      </c>
      <c r="E83" s="20" t="s">
        <v>41</v>
      </c>
      <c r="F83" s="51" t="s">
        <v>63</v>
      </c>
      <c r="G83" s="52"/>
      <c r="H83" s="21"/>
      <c r="I83" s="22">
        <f>I84+I88</f>
        <v>3022100</v>
      </c>
      <c r="J83" s="22">
        <f t="shared" ref="J83:P83" si="40">J84+J88</f>
        <v>3022100</v>
      </c>
      <c r="K83" s="22">
        <f t="shared" si="40"/>
        <v>0</v>
      </c>
      <c r="L83" s="22">
        <f t="shared" si="40"/>
        <v>0</v>
      </c>
      <c r="M83" s="22">
        <f t="shared" si="40"/>
        <v>3023800</v>
      </c>
      <c r="N83" s="22">
        <f t="shared" si="40"/>
        <v>3023800</v>
      </c>
      <c r="O83" s="22">
        <f t="shared" si="40"/>
        <v>0</v>
      </c>
      <c r="P83" s="22">
        <f t="shared" si="40"/>
        <v>0</v>
      </c>
    </row>
    <row r="84" spans="1:16" s="3" customFormat="1" ht="36.75" customHeight="1">
      <c r="A84" s="76" t="s">
        <v>56</v>
      </c>
      <c r="B84" s="77"/>
      <c r="C84" s="78"/>
      <c r="D84" s="20" t="s">
        <v>39</v>
      </c>
      <c r="E84" s="20" t="s">
        <v>41</v>
      </c>
      <c r="F84" s="51" t="s">
        <v>64</v>
      </c>
      <c r="G84" s="52"/>
      <c r="H84" s="21"/>
      <c r="I84" s="22">
        <f>I85</f>
        <v>2660000</v>
      </c>
      <c r="J84" s="22">
        <f t="shared" ref="J84:P84" si="41">J85</f>
        <v>2660000</v>
      </c>
      <c r="K84" s="22">
        <f t="shared" si="41"/>
        <v>0</v>
      </c>
      <c r="L84" s="22">
        <f t="shared" si="41"/>
        <v>0</v>
      </c>
      <c r="M84" s="22">
        <f>M85</f>
        <v>2661700</v>
      </c>
      <c r="N84" s="22">
        <f t="shared" si="41"/>
        <v>2661700</v>
      </c>
      <c r="O84" s="22">
        <f t="shared" si="41"/>
        <v>0</v>
      </c>
      <c r="P84" s="22">
        <f t="shared" si="41"/>
        <v>0</v>
      </c>
    </row>
    <row r="85" spans="1:16" s="3" customFormat="1" ht="36.75" customHeight="1">
      <c r="A85" s="53" t="s">
        <v>100</v>
      </c>
      <c r="B85" s="54"/>
      <c r="C85" s="55"/>
      <c r="D85" s="20" t="s">
        <v>39</v>
      </c>
      <c r="E85" s="20" t="s">
        <v>41</v>
      </c>
      <c r="F85" s="51" t="s">
        <v>76</v>
      </c>
      <c r="G85" s="52"/>
      <c r="H85" s="21"/>
      <c r="I85" s="22">
        <f>I86</f>
        <v>2660000</v>
      </c>
      <c r="J85" s="22">
        <f t="shared" ref="J85:J88" si="42">I85</f>
        <v>2660000</v>
      </c>
      <c r="K85" s="22">
        <v>0</v>
      </c>
      <c r="L85" s="22">
        <v>0</v>
      </c>
      <c r="M85" s="22">
        <f>M86</f>
        <v>2661700</v>
      </c>
      <c r="N85" s="22">
        <f t="shared" ref="N85:N88" si="43">M85</f>
        <v>2661700</v>
      </c>
      <c r="O85" s="22">
        <v>0</v>
      </c>
      <c r="P85" s="22">
        <v>0</v>
      </c>
    </row>
    <row r="86" spans="1:16" ht="41.25" customHeight="1">
      <c r="A86" s="61" t="s">
        <v>12</v>
      </c>
      <c r="B86" s="62"/>
      <c r="C86" s="63"/>
      <c r="D86" s="23" t="s">
        <v>39</v>
      </c>
      <c r="E86" s="23" t="s">
        <v>41</v>
      </c>
      <c r="F86" s="43" t="s">
        <v>76</v>
      </c>
      <c r="G86" s="44"/>
      <c r="H86" s="24">
        <v>200</v>
      </c>
      <c r="I86" s="25">
        <f>I87</f>
        <v>2660000</v>
      </c>
      <c r="J86" s="25">
        <f t="shared" si="42"/>
        <v>2660000</v>
      </c>
      <c r="K86" s="25">
        <v>0</v>
      </c>
      <c r="L86" s="25">
        <v>0</v>
      </c>
      <c r="M86" s="25">
        <f>M87</f>
        <v>2661700</v>
      </c>
      <c r="N86" s="25">
        <f t="shared" si="43"/>
        <v>2661700</v>
      </c>
      <c r="O86" s="25">
        <v>0</v>
      </c>
      <c r="P86" s="25">
        <v>0</v>
      </c>
    </row>
    <row r="87" spans="1:16" s="10" customFormat="1" ht="47.25" customHeight="1">
      <c r="A87" s="73" t="s">
        <v>13</v>
      </c>
      <c r="B87" s="74"/>
      <c r="C87" s="75"/>
      <c r="D87" s="29" t="s">
        <v>39</v>
      </c>
      <c r="E87" s="29" t="s">
        <v>41</v>
      </c>
      <c r="F87" s="43" t="s">
        <v>76</v>
      </c>
      <c r="G87" s="44"/>
      <c r="H87" s="30">
        <v>240</v>
      </c>
      <c r="I87" s="31">
        <v>2660000</v>
      </c>
      <c r="J87" s="31">
        <f t="shared" si="42"/>
        <v>2660000</v>
      </c>
      <c r="K87" s="31">
        <v>0</v>
      </c>
      <c r="L87" s="31">
        <v>0</v>
      </c>
      <c r="M87" s="31">
        <v>2661700</v>
      </c>
      <c r="N87" s="31">
        <f t="shared" si="43"/>
        <v>2661700</v>
      </c>
      <c r="O87" s="31">
        <v>0</v>
      </c>
      <c r="P87" s="31">
        <v>0</v>
      </c>
    </row>
    <row r="88" spans="1:16" s="3" customFormat="1" ht="37.5" customHeight="1">
      <c r="A88" s="53" t="s">
        <v>122</v>
      </c>
      <c r="B88" s="54"/>
      <c r="C88" s="55"/>
      <c r="D88" s="20" t="s">
        <v>39</v>
      </c>
      <c r="E88" s="20" t="s">
        <v>41</v>
      </c>
      <c r="F88" s="51" t="s">
        <v>121</v>
      </c>
      <c r="G88" s="52"/>
      <c r="H88" s="21"/>
      <c r="I88" s="22">
        <f>I89</f>
        <v>362100</v>
      </c>
      <c r="J88" s="22">
        <f t="shared" si="42"/>
        <v>362100</v>
      </c>
      <c r="K88" s="22">
        <v>0</v>
      </c>
      <c r="L88" s="22">
        <v>0</v>
      </c>
      <c r="M88" s="22">
        <f>M89</f>
        <v>362100</v>
      </c>
      <c r="N88" s="22">
        <f t="shared" si="43"/>
        <v>362100</v>
      </c>
      <c r="O88" s="22">
        <v>0</v>
      </c>
      <c r="P88" s="22">
        <v>0</v>
      </c>
    </row>
    <row r="89" spans="1:16" s="3" customFormat="1" ht="36" customHeight="1">
      <c r="A89" s="53" t="s">
        <v>123</v>
      </c>
      <c r="B89" s="54"/>
      <c r="C89" s="55"/>
      <c r="D89" s="20" t="s">
        <v>39</v>
      </c>
      <c r="E89" s="20" t="s">
        <v>41</v>
      </c>
      <c r="F89" s="51" t="s">
        <v>120</v>
      </c>
      <c r="G89" s="52"/>
      <c r="H89" s="21"/>
      <c r="I89" s="22">
        <f>I90</f>
        <v>362100</v>
      </c>
      <c r="J89" s="22">
        <f t="shared" ref="J89:J91" si="44">I89</f>
        <v>362100</v>
      </c>
      <c r="K89" s="22">
        <v>0</v>
      </c>
      <c r="L89" s="22">
        <v>0</v>
      </c>
      <c r="M89" s="22">
        <f>M90</f>
        <v>362100</v>
      </c>
      <c r="N89" s="22">
        <f t="shared" ref="N89:N91" si="45">M89</f>
        <v>362100</v>
      </c>
      <c r="O89" s="22">
        <v>0</v>
      </c>
      <c r="P89" s="22">
        <v>0</v>
      </c>
    </row>
    <row r="90" spans="1:16" ht="41.25" customHeight="1">
      <c r="A90" s="61" t="s">
        <v>12</v>
      </c>
      <c r="B90" s="62"/>
      <c r="C90" s="63"/>
      <c r="D90" s="23" t="s">
        <v>39</v>
      </c>
      <c r="E90" s="23" t="s">
        <v>41</v>
      </c>
      <c r="F90" s="43" t="s">
        <v>120</v>
      </c>
      <c r="G90" s="44"/>
      <c r="H90" s="24">
        <v>200</v>
      </c>
      <c r="I90" s="25">
        <f>I91</f>
        <v>362100</v>
      </c>
      <c r="J90" s="25">
        <f t="shared" si="44"/>
        <v>362100</v>
      </c>
      <c r="K90" s="25">
        <v>0</v>
      </c>
      <c r="L90" s="25">
        <v>0</v>
      </c>
      <c r="M90" s="25">
        <f>M91</f>
        <v>362100</v>
      </c>
      <c r="N90" s="25">
        <f t="shared" si="45"/>
        <v>362100</v>
      </c>
      <c r="O90" s="25">
        <v>0</v>
      </c>
      <c r="P90" s="25">
        <v>0</v>
      </c>
    </row>
    <row r="91" spans="1:16" s="10" customFormat="1" ht="45" customHeight="1">
      <c r="A91" s="73" t="s">
        <v>13</v>
      </c>
      <c r="B91" s="74"/>
      <c r="C91" s="75"/>
      <c r="D91" s="29" t="s">
        <v>39</v>
      </c>
      <c r="E91" s="29" t="s">
        <v>41</v>
      </c>
      <c r="F91" s="43" t="s">
        <v>120</v>
      </c>
      <c r="G91" s="44"/>
      <c r="H91" s="30">
        <v>240</v>
      </c>
      <c r="I91" s="31">
        <v>362100</v>
      </c>
      <c r="J91" s="31">
        <f t="shared" si="44"/>
        <v>362100</v>
      </c>
      <c r="K91" s="31">
        <v>0</v>
      </c>
      <c r="L91" s="31">
        <v>0</v>
      </c>
      <c r="M91" s="31">
        <v>362100</v>
      </c>
      <c r="N91" s="31">
        <f t="shared" si="45"/>
        <v>362100</v>
      </c>
      <c r="O91" s="31">
        <v>0</v>
      </c>
      <c r="P91" s="31">
        <v>0</v>
      </c>
    </row>
    <row r="92" spans="1:16" s="3" customFormat="1" ht="20.25" customHeight="1">
      <c r="A92" s="64" t="s">
        <v>27</v>
      </c>
      <c r="B92" s="64"/>
      <c r="C92" s="64"/>
      <c r="D92" s="18" t="s">
        <v>40</v>
      </c>
      <c r="E92" s="18"/>
      <c r="F92" s="69"/>
      <c r="G92" s="69"/>
      <c r="H92" s="18"/>
      <c r="I92" s="19">
        <f t="shared" ref="I92:P92" si="46">I93+I100</f>
        <v>766300</v>
      </c>
      <c r="J92" s="19">
        <f t="shared" si="46"/>
        <v>766300</v>
      </c>
      <c r="K92" s="19">
        <f t="shared" si="46"/>
        <v>0</v>
      </c>
      <c r="L92" s="19">
        <f t="shared" si="46"/>
        <v>0</v>
      </c>
      <c r="M92" s="19">
        <f t="shared" si="46"/>
        <v>766300</v>
      </c>
      <c r="N92" s="19">
        <f t="shared" si="46"/>
        <v>766300</v>
      </c>
      <c r="O92" s="19">
        <f t="shared" si="46"/>
        <v>0</v>
      </c>
      <c r="P92" s="19">
        <f t="shared" si="46"/>
        <v>0</v>
      </c>
    </row>
    <row r="93" spans="1:16" ht="33" customHeight="1">
      <c r="A93" s="65" t="s">
        <v>28</v>
      </c>
      <c r="B93" s="65"/>
      <c r="C93" s="65"/>
      <c r="D93" s="18" t="s">
        <v>40</v>
      </c>
      <c r="E93" s="18" t="s">
        <v>36</v>
      </c>
      <c r="F93" s="69"/>
      <c r="G93" s="69"/>
      <c r="H93" s="18"/>
      <c r="I93" s="19">
        <f t="shared" ref="I93:P93" si="47">I94</f>
        <v>50000</v>
      </c>
      <c r="J93" s="19">
        <f t="shared" si="47"/>
        <v>50000</v>
      </c>
      <c r="K93" s="19">
        <f t="shared" si="47"/>
        <v>0</v>
      </c>
      <c r="L93" s="19">
        <f t="shared" si="47"/>
        <v>0</v>
      </c>
      <c r="M93" s="19">
        <f t="shared" si="47"/>
        <v>50000</v>
      </c>
      <c r="N93" s="19">
        <f t="shared" si="47"/>
        <v>50000</v>
      </c>
      <c r="O93" s="19">
        <f t="shared" si="47"/>
        <v>0</v>
      </c>
      <c r="P93" s="19">
        <f t="shared" si="47"/>
        <v>0</v>
      </c>
    </row>
    <row r="94" spans="1:16" s="3" customFormat="1" ht="63" customHeight="1">
      <c r="A94" s="64" t="s">
        <v>110</v>
      </c>
      <c r="B94" s="64"/>
      <c r="C94" s="64"/>
      <c r="D94" s="18" t="s">
        <v>40</v>
      </c>
      <c r="E94" s="18" t="s">
        <v>36</v>
      </c>
      <c r="F94" s="69" t="s">
        <v>80</v>
      </c>
      <c r="G94" s="69"/>
      <c r="H94" s="18"/>
      <c r="I94" s="19">
        <f>I95</f>
        <v>50000</v>
      </c>
      <c r="J94" s="19">
        <f t="shared" ref="J94:P94" si="48">J95</f>
        <v>50000</v>
      </c>
      <c r="K94" s="19">
        <f t="shared" si="48"/>
        <v>0</v>
      </c>
      <c r="L94" s="19">
        <f t="shared" si="48"/>
        <v>0</v>
      </c>
      <c r="M94" s="19">
        <f t="shared" si="48"/>
        <v>50000</v>
      </c>
      <c r="N94" s="19">
        <f t="shared" si="48"/>
        <v>50000</v>
      </c>
      <c r="O94" s="19">
        <f t="shared" si="48"/>
        <v>0</v>
      </c>
      <c r="P94" s="19">
        <f t="shared" si="48"/>
        <v>0</v>
      </c>
    </row>
    <row r="95" spans="1:16" s="3" customFormat="1" ht="34.5" customHeight="1">
      <c r="A95" s="50" t="s">
        <v>79</v>
      </c>
      <c r="B95" s="50"/>
      <c r="C95" s="50"/>
      <c r="D95" s="21" t="s">
        <v>40</v>
      </c>
      <c r="E95" s="20" t="s">
        <v>36</v>
      </c>
      <c r="F95" s="70" t="s">
        <v>81</v>
      </c>
      <c r="G95" s="70"/>
      <c r="H95" s="21"/>
      <c r="I95" s="22">
        <f>I96</f>
        <v>50000</v>
      </c>
      <c r="J95" s="22">
        <f t="shared" ref="J95:P95" si="49">J96</f>
        <v>50000</v>
      </c>
      <c r="K95" s="22">
        <f t="shared" si="49"/>
        <v>0</v>
      </c>
      <c r="L95" s="22">
        <f t="shared" si="49"/>
        <v>0</v>
      </c>
      <c r="M95" s="22">
        <f t="shared" si="49"/>
        <v>50000</v>
      </c>
      <c r="N95" s="22">
        <f t="shared" si="49"/>
        <v>50000</v>
      </c>
      <c r="O95" s="22">
        <f t="shared" si="49"/>
        <v>0</v>
      </c>
      <c r="P95" s="22">
        <f t="shared" si="49"/>
        <v>0</v>
      </c>
    </row>
    <row r="96" spans="1:16" s="3" customFormat="1" ht="41.25" customHeight="1">
      <c r="A96" s="50" t="s">
        <v>54</v>
      </c>
      <c r="B96" s="50"/>
      <c r="C96" s="50"/>
      <c r="D96" s="21" t="s">
        <v>40</v>
      </c>
      <c r="E96" s="20" t="s">
        <v>36</v>
      </c>
      <c r="F96" s="70" t="s">
        <v>82</v>
      </c>
      <c r="G96" s="70"/>
      <c r="H96" s="37"/>
      <c r="I96" s="22">
        <f>I97</f>
        <v>50000</v>
      </c>
      <c r="J96" s="22">
        <f t="shared" ref="J96:J97" si="50">I96</f>
        <v>50000</v>
      </c>
      <c r="K96" s="22">
        <v>0</v>
      </c>
      <c r="L96" s="22">
        <v>0</v>
      </c>
      <c r="M96" s="22">
        <f>M97</f>
        <v>50000</v>
      </c>
      <c r="N96" s="22">
        <f t="shared" ref="N96:N97" si="51">M96</f>
        <v>50000</v>
      </c>
      <c r="O96" s="22">
        <v>0</v>
      </c>
      <c r="P96" s="22">
        <v>0</v>
      </c>
    </row>
    <row r="97" spans="1:16" ht="39.75" customHeight="1">
      <c r="A97" s="59" t="s">
        <v>12</v>
      </c>
      <c r="B97" s="59"/>
      <c r="C97" s="59"/>
      <c r="D97" s="24" t="s">
        <v>40</v>
      </c>
      <c r="E97" s="23" t="s">
        <v>36</v>
      </c>
      <c r="F97" s="60" t="s">
        <v>82</v>
      </c>
      <c r="G97" s="60"/>
      <c r="H97" s="24">
        <v>200</v>
      </c>
      <c r="I97" s="25">
        <f>I98</f>
        <v>50000</v>
      </c>
      <c r="J97" s="25">
        <f t="shared" si="50"/>
        <v>50000</v>
      </c>
      <c r="K97" s="25">
        <v>0</v>
      </c>
      <c r="L97" s="25">
        <v>0</v>
      </c>
      <c r="M97" s="25">
        <f>M98</f>
        <v>50000</v>
      </c>
      <c r="N97" s="25">
        <f t="shared" si="51"/>
        <v>50000</v>
      </c>
      <c r="O97" s="25">
        <v>0</v>
      </c>
      <c r="P97" s="25">
        <v>0</v>
      </c>
    </row>
    <row r="98" spans="1:16" s="3" customFormat="1" ht="46.5" customHeight="1">
      <c r="A98" s="59" t="s">
        <v>13</v>
      </c>
      <c r="B98" s="59"/>
      <c r="C98" s="59"/>
      <c r="D98" s="24" t="s">
        <v>40</v>
      </c>
      <c r="E98" s="23" t="s">
        <v>36</v>
      </c>
      <c r="F98" s="60" t="s">
        <v>82</v>
      </c>
      <c r="G98" s="60"/>
      <c r="H98" s="24">
        <v>240</v>
      </c>
      <c r="I98" s="25">
        <v>50000</v>
      </c>
      <c r="J98" s="25">
        <f>I98</f>
        <v>50000</v>
      </c>
      <c r="K98" s="25">
        <v>0</v>
      </c>
      <c r="L98" s="25">
        <v>0</v>
      </c>
      <c r="M98" s="25">
        <v>50000</v>
      </c>
      <c r="N98" s="25">
        <f>M98</f>
        <v>50000</v>
      </c>
      <c r="O98" s="25">
        <v>0</v>
      </c>
      <c r="P98" s="25">
        <v>0</v>
      </c>
    </row>
    <row r="99" spans="1:16" s="3" customFormat="1" ht="29.25" customHeight="1">
      <c r="A99" s="64" t="s">
        <v>88</v>
      </c>
      <c r="B99" s="64"/>
      <c r="C99" s="64"/>
      <c r="D99" s="18" t="s">
        <v>40</v>
      </c>
      <c r="E99" s="18" t="s">
        <v>38</v>
      </c>
      <c r="F99" s="69"/>
      <c r="G99" s="69"/>
      <c r="H99" s="18"/>
      <c r="I99" s="19">
        <f t="shared" ref="I99:P101" si="52">I100</f>
        <v>716300</v>
      </c>
      <c r="J99" s="19">
        <f t="shared" si="52"/>
        <v>716300</v>
      </c>
      <c r="K99" s="19">
        <f t="shared" si="52"/>
        <v>0</v>
      </c>
      <c r="L99" s="19">
        <f t="shared" si="52"/>
        <v>0</v>
      </c>
      <c r="M99" s="19">
        <f t="shared" si="52"/>
        <v>716300</v>
      </c>
      <c r="N99" s="19">
        <f t="shared" si="52"/>
        <v>716300</v>
      </c>
      <c r="O99" s="19">
        <f t="shared" si="52"/>
        <v>0</v>
      </c>
      <c r="P99" s="19">
        <f t="shared" si="52"/>
        <v>0</v>
      </c>
    </row>
    <row r="100" spans="1:16" s="3" customFormat="1" ht="57.75" customHeight="1">
      <c r="A100" s="64" t="s">
        <v>105</v>
      </c>
      <c r="B100" s="64"/>
      <c r="C100" s="64"/>
      <c r="D100" s="18" t="s">
        <v>40</v>
      </c>
      <c r="E100" s="18" t="s">
        <v>38</v>
      </c>
      <c r="F100" s="69" t="s">
        <v>65</v>
      </c>
      <c r="G100" s="69"/>
      <c r="H100" s="18"/>
      <c r="I100" s="19">
        <f t="shared" si="52"/>
        <v>716300</v>
      </c>
      <c r="J100" s="19">
        <f t="shared" si="52"/>
        <v>716300</v>
      </c>
      <c r="K100" s="19">
        <f t="shared" si="52"/>
        <v>0</v>
      </c>
      <c r="L100" s="19">
        <f t="shared" si="52"/>
        <v>0</v>
      </c>
      <c r="M100" s="19">
        <f t="shared" si="52"/>
        <v>716300</v>
      </c>
      <c r="N100" s="19">
        <f t="shared" si="52"/>
        <v>716300</v>
      </c>
      <c r="O100" s="19">
        <f t="shared" si="52"/>
        <v>0</v>
      </c>
      <c r="P100" s="19">
        <f t="shared" si="52"/>
        <v>0</v>
      </c>
    </row>
    <row r="101" spans="1:16" s="3" customFormat="1" ht="33" customHeight="1">
      <c r="A101" s="50" t="s">
        <v>57</v>
      </c>
      <c r="B101" s="50"/>
      <c r="C101" s="50"/>
      <c r="D101" s="21" t="s">
        <v>40</v>
      </c>
      <c r="E101" s="20" t="s">
        <v>38</v>
      </c>
      <c r="F101" s="70" t="s">
        <v>66</v>
      </c>
      <c r="G101" s="70"/>
      <c r="H101" s="21"/>
      <c r="I101" s="22">
        <f>I102</f>
        <v>716300</v>
      </c>
      <c r="J101" s="22">
        <f t="shared" si="52"/>
        <v>716300</v>
      </c>
      <c r="K101" s="22">
        <f t="shared" si="52"/>
        <v>0</v>
      </c>
      <c r="L101" s="22">
        <f t="shared" si="52"/>
        <v>0</v>
      </c>
      <c r="M101" s="22">
        <f t="shared" si="52"/>
        <v>716300</v>
      </c>
      <c r="N101" s="22">
        <f t="shared" si="52"/>
        <v>716300</v>
      </c>
      <c r="O101" s="22">
        <f t="shared" si="52"/>
        <v>0</v>
      </c>
      <c r="P101" s="22">
        <f t="shared" si="52"/>
        <v>0</v>
      </c>
    </row>
    <row r="102" spans="1:16" s="3" customFormat="1" ht="38.25" customHeight="1">
      <c r="A102" s="50" t="s">
        <v>54</v>
      </c>
      <c r="B102" s="50"/>
      <c r="C102" s="50"/>
      <c r="D102" s="21" t="s">
        <v>40</v>
      </c>
      <c r="E102" s="20" t="s">
        <v>38</v>
      </c>
      <c r="F102" s="70" t="s">
        <v>67</v>
      </c>
      <c r="G102" s="70"/>
      <c r="H102" s="37"/>
      <c r="I102" s="22">
        <f>I103</f>
        <v>716300</v>
      </c>
      <c r="J102" s="22">
        <f t="shared" ref="J102:J103" si="53">I102</f>
        <v>716300</v>
      </c>
      <c r="K102" s="22">
        <v>0</v>
      </c>
      <c r="L102" s="22">
        <v>0</v>
      </c>
      <c r="M102" s="22">
        <f>M103</f>
        <v>716300</v>
      </c>
      <c r="N102" s="22">
        <f t="shared" ref="N102:N103" si="54">M102</f>
        <v>716300</v>
      </c>
      <c r="O102" s="22">
        <v>0</v>
      </c>
      <c r="P102" s="22">
        <v>0</v>
      </c>
    </row>
    <row r="103" spans="1:16" ht="44.25" customHeight="1">
      <c r="A103" s="59" t="s">
        <v>12</v>
      </c>
      <c r="B103" s="59"/>
      <c r="C103" s="59"/>
      <c r="D103" s="24" t="s">
        <v>40</v>
      </c>
      <c r="E103" s="23" t="s">
        <v>38</v>
      </c>
      <c r="F103" s="60" t="s">
        <v>67</v>
      </c>
      <c r="G103" s="60"/>
      <c r="H103" s="24">
        <v>200</v>
      </c>
      <c r="I103" s="25">
        <f>I104</f>
        <v>716300</v>
      </c>
      <c r="J103" s="25">
        <f t="shared" si="53"/>
        <v>716300</v>
      </c>
      <c r="K103" s="25">
        <v>0</v>
      </c>
      <c r="L103" s="25">
        <v>0</v>
      </c>
      <c r="M103" s="25">
        <f>M104</f>
        <v>716300</v>
      </c>
      <c r="N103" s="25">
        <f t="shared" si="54"/>
        <v>716300</v>
      </c>
      <c r="O103" s="25">
        <v>0</v>
      </c>
      <c r="P103" s="25">
        <v>0</v>
      </c>
    </row>
    <row r="104" spans="1:16" s="3" customFormat="1" ht="45.75" customHeight="1">
      <c r="A104" s="59" t="s">
        <v>13</v>
      </c>
      <c r="B104" s="59"/>
      <c r="C104" s="59"/>
      <c r="D104" s="24" t="s">
        <v>40</v>
      </c>
      <c r="E104" s="23" t="s">
        <v>38</v>
      </c>
      <c r="F104" s="60" t="s">
        <v>67</v>
      </c>
      <c r="G104" s="60"/>
      <c r="H104" s="24">
        <v>240</v>
      </c>
      <c r="I104" s="25">
        <v>716300</v>
      </c>
      <c r="J104" s="25">
        <f>I104</f>
        <v>716300</v>
      </c>
      <c r="K104" s="25">
        <v>0</v>
      </c>
      <c r="L104" s="25">
        <v>0</v>
      </c>
      <c r="M104" s="25">
        <v>716300</v>
      </c>
      <c r="N104" s="25">
        <f>M104</f>
        <v>716300</v>
      </c>
      <c r="O104" s="25">
        <v>0</v>
      </c>
      <c r="P104" s="25">
        <v>0</v>
      </c>
    </row>
    <row r="105" spans="1:16" s="4" customFormat="1" ht="27" customHeight="1">
      <c r="A105" s="64" t="s">
        <v>52</v>
      </c>
      <c r="B105" s="64"/>
      <c r="C105" s="64"/>
      <c r="D105" s="17" t="s">
        <v>50</v>
      </c>
      <c r="E105" s="17"/>
      <c r="F105" s="69"/>
      <c r="G105" s="69"/>
      <c r="H105" s="18"/>
      <c r="I105" s="19">
        <f t="shared" ref="I105:P108" si="55">I106</f>
        <v>819000</v>
      </c>
      <c r="J105" s="19">
        <f t="shared" si="55"/>
        <v>819000</v>
      </c>
      <c r="K105" s="19">
        <f t="shared" si="55"/>
        <v>0</v>
      </c>
      <c r="L105" s="19">
        <f t="shared" si="55"/>
        <v>0</v>
      </c>
      <c r="M105" s="19">
        <f t="shared" si="55"/>
        <v>819000</v>
      </c>
      <c r="N105" s="19">
        <f t="shared" si="55"/>
        <v>819000</v>
      </c>
      <c r="O105" s="19">
        <f t="shared" si="55"/>
        <v>0</v>
      </c>
      <c r="P105" s="19">
        <f t="shared" si="55"/>
        <v>0</v>
      </c>
    </row>
    <row r="106" spans="1:16" s="4" customFormat="1" ht="30" customHeight="1">
      <c r="A106" s="64" t="s">
        <v>51</v>
      </c>
      <c r="B106" s="64"/>
      <c r="C106" s="64"/>
      <c r="D106" s="17" t="s">
        <v>50</v>
      </c>
      <c r="E106" s="17" t="s">
        <v>40</v>
      </c>
      <c r="F106" s="69"/>
      <c r="G106" s="69"/>
      <c r="H106" s="18"/>
      <c r="I106" s="19">
        <f>I107</f>
        <v>819000</v>
      </c>
      <c r="J106" s="19">
        <f t="shared" si="55"/>
        <v>819000</v>
      </c>
      <c r="K106" s="19">
        <f t="shared" si="55"/>
        <v>0</v>
      </c>
      <c r="L106" s="19">
        <f t="shared" si="55"/>
        <v>0</v>
      </c>
      <c r="M106" s="19">
        <f t="shared" si="55"/>
        <v>819000</v>
      </c>
      <c r="N106" s="19">
        <f t="shared" si="55"/>
        <v>819000</v>
      </c>
      <c r="O106" s="19">
        <f t="shared" si="55"/>
        <v>0</v>
      </c>
      <c r="P106" s="19">
        <f t="shared" si="55"/>
        <v>0</v>
      </c>
    </row>
    <row r="107" spans="1:16" s="4" customFormat="1" ht="49.5" customHeight="1">
      <c r="A107" s="56" t="s">
        <v>104</v>
      </c>
      <c r="B107" s="56"/>
      <c r="C107" s="56"/>
      <c r="D107" s="26" t="s">
        <v>50</v>
      </c>
      <c r="E107" s="26" t="s">
        <v>40</v>
      </c>
      <c r="F107" s="57" t="s">
        <v>83</v>
      </c>
      <c r="G107" s="57"/>
      <c r="H107" s="27"/>
      <c r="I107" s="28">
        <f>I108</f>
        <v>819000</v>
      </c>
      <c r="J107" s="28">
        <f t="shared" si="55"/>
        <v>819000</v>
      </c>
      <c r="K107" s="28">
        <f t="shared" si="55"/>
        <v>0</v>
      </c>
      <c r="L107" s="28">
        <f t="shared" si="55"/>
        <v>0</v>
      </c>
      <c r="M107" s="28">
        <f>M108</f>
        <v>819000</v>
      </c>
      <c r="N107" s="28">
        <f t="shared" si="55"/>
        <v>819000</v>
      </c>
      <c r="O107" s="28">
        <f t="shared" si="55"/>
        <v>0</v>
      </c>
      <c r="P107" s="28">
        <f t="shared" si="55"/>
        <v>0</v>
      </c>
    </row>
    <row r="108" spans="1:16" s="4" customFormat="1" ht="61.5" customHeight="1">
      <c r="A108" s="56" t="s">
        <v>107</v>
      </c>
      <c r="B108" s="56"/>
      <c r="C108" s="56"/>
      <c r="D108" s="26" t="s">
        <v>50</v>
      </c>
      <c r="E108" s="26" t="s">
        <v>40</v>
      </c>
      <c r="F108" s="57" t="s">
        <v>85</v>
      </c>
      <c r="G108" s="57"/>
      <c r="H108" s="27"/>
      <c r="I108" s="28">
        <f>I109</f>
        <v>819000</v>
      </c>
      <c r="J108" s="28">
        <f t="shared" si="55"/>
        <v>819000</v>
      </c>
      <c r="K108" s="28">
        <f t="shared" si="55"/>
        <v>0</v>
      </c>
      <c r="L108" s="28">
        <f t="shared" si="55"/>
        <v>0</v>
      </c>
      <c r="M108" s="28">
        <f t="shared" si="55"/>
        <v>819000</v>
      </c>
      <c r="N108" s="28">
        <f t="shared" si="55"/>
        <v>819000</v>
      </c>
      <c r="O108" s="28">
        <f t="shared" si="55"/>
        <v>0</v>
      </c>
      <c r="P108" s="28">
        <f t="shared" si="55"/>
        <v>0</v>
      </c>
    </row>
    <row r="109" spans="1:16" s="4" customFormat="1" ht="45" customHeight="1">
      <c r="A109" s="56" t="s">
        <v>71</v>
      </c>
      <c r="B109" s="56"/>
      <c r="C109" s="56"/>
      <c r="D109" s="26" t="s">
        <v>50</v>
      </c>
      <c r="E109" s="26" t="s">
        <v>40</v>
      </c>
      <c r="F109" s="57" t="s">
        <v>96</v>
      </c>
      <c r="G109" s="57"/>
      <c r="H109" s="27"/>
      <c r="I109" s="28">
        <f>I110</f>
        <v>819000</v>
      </c>
      <c r="J109" s="28">
        <f t="shared" ref="J109:J111" si="56">I109</f>
        <v>819000</v>
      </c>
      <c r="K109" s="28">
        <v>0</v>
      </c>
      <c r="L109" s="28">
        <v>0</v>
      </c>
      <c r="M109" s="28">
        <f>M110</f>
        <v>819000</v>
      </c>
      <c r="N109" s="28">
        <f t="shared" ref="N109:N111" si="57">M109</f>
        <v>819000</v>
      </c>
      <c r="O109" s="28">
        <v>0</v>
      </c>
      <c r="P109" s="28">
        <v>0</v>
      </c>
    </row>
    <row r="110" spans="1:16" s="4" customFormat="1" ht="40.5" customHeight="1">
      <c r="A110" s="42" t="s">
        <v>12</v>
      </c>
      <c r="B110" s="42"/>
      <c r="C110" s="42"/>
      <c r="D110" s="29" t="s">
        <v>50</v>
      </c>
      <c r="E110" s="29" t="s">
        <v>40</v>
      </c>
      <c r="F110" s="58" t="s">
        <v>96</v>
      </c>
      <c r="G110" s="58"/>
      <c r="H110" s="30" t="s">
        <v>45</v>
      </c>
      <c r="I110" s="31">
        <f>I111</f>
        <v>819000</v>
      </c>
      <c r="J110" s="31">
        <f t="shared" si="56"/>
        <v>819000</v>
      </c>
      <c r="K110" s="31">
        <v>0</v>
      </c>
      <c r="L110" s="31">
        <v>0</v>
      </c>
      <c r="M110" s="31">
        <f>M111</f>
        <v>819000</v>
      </c>
      <c r="N110" s="31">
        <f t="shared" si="57"/>
        <v>819000</v>
      </c>
      <c r="O110" s="31">
        <v>0</v>
      </c>
      <c r="P110" s="31">
        <v>0</v>
      </c>
    </row>
    <row r="111" spans="1:16" s="4" customFormat="1" ht="50.25" customHeight="1">
      <c r="A111" s="42" t="s">
        <v>13</v>
      </c>
      <c r="B111" s="42"/>
      <c r="C111" s="42"/>
      <c r="D111" s="29" t="s">
        <v>50</v>
      </c>
      <c r="E111" s="29" t="s">
        <v>40</v>
      </c>
      <c r="F111" s="58" t="s">
        <v>96</v>
      </c>
      <c r="G111" s="58"/>
      <c r="H111" s="30" t="s">
        <v>46</v>
      </c>
      <c r="I111" s="31">
        <v>819000</v>
      </c>
      <c r="J111" s="31">
        <f t="shared" si="56"/>
        <v>819000</v>
      </c>
      <c r="K111" s="31">
        <v>0</v>
      </c>
      <c r="L111" s="31">
        <v>0</v>
      </c>
      <c r="M111" s="31">
        <v>819000</v>
      </c>
      <c r="N111" s="31">
        <f t="shared" si="57"/>
        <v>819000</v>
      </c>
      <c r="O111" s="31">
        <v>0</v>
      </c>
      <c r="P111" s="31">
        <v>0</v>
      </c>
    </row>
    <row r="112" spans="1:16" s="4" customFormat="1" ht="30" customHeight="1">
      <c r="A112" s="64" t="s">
        <v>29</v>
      </c>
      <c r="B112" s="64"/>
      <c r="C112" s="64"/>
      <c r="D112" s="17">
        <v>10</v>
      </c>
      <c r="E112" s="17"/>
      <c r="F112" s="69"/>
      <c r="G112" s="69"/>
      <c r="H112" s="18"/>
      <c r="I112" s="19">
        <f>I113</f>
        <v>120000</v>
      </c>
      <c r="J112" s="19">
        <f t="shared" ref="J112" si="58">I112</f>
        <v>120000</v>
      </c>
      <c r="K112" s="19">
        <v>0</v>
      </c>
      <c r="L112" s="19">
        <v>0</v>
      </c>
      <c r="M112" s="19">
        <f>M113</f>
        <v>120000</v>
      </c>
      <c r="N112" s="19">
        <f t="shared" ref="N112" si="59">M112</f>
        <v>120000</v>
      </c>
      <c r="O112" s="19">
        <v>0</v>
      </c>
      <c r="P112" s="19">
        <v>0</v>
      </c>
    </row>
    <row r="113" spans="1:16" s="4" customFormat="1" ht="32.25" customHeight="1">
      <c r="A113" s="64" t="s">
        <v>30</v>
      </c>
      <c r="B113" s="64"/>
      <c r="C113" s="64"/>
      <c r="D113" s="17">
        <v>10</v>
      </c>
      <c r="E113" s="17" t="s">
        <v>36</v>
      </c>
      <c r="F113" s="69"/>
      <c r="G113" s="69"/>
      <c r="H113" s="18"/>
      <c r="I113" s="19">
        <f>I116</f>
        <v>120000</v>
      </c>
      <c r="J113" s="19">
        <f t="shared" ref="J113:L113" si="60">J116</f>
        <v>120000</v>
      </c>
      <c r="K113" s="19">
        <f t="shared" si="60"/>
        <v>0</v>
      </c>
      <c r="L113" s="19">
        <f t="shared" si="60"/>
        <v>0</v>
      </c>
      <c r="M113" s="19">
        <f>M116</f>
        <v>120000</v>
      </c>
      <c r="N113" s="19">
        <f t="shared" ref="N113:P113" si="61">N116</f>
        <v>120000</v>
      </c>
      <c r="O113" s="19">
        <f t="shared" si="61"/>
        <v>0</v>
      </c>
      <c r="P113" s="19">
        <f t="shared" si="61"/>
        <v>0</v>
      </c>
    </row>
    <row r="114" spans="1:16" s="3" customFormat="1" ht="52.5" customHeight="1">
      <c r="A114" s="56" t="s">
        <v>104</v>
      </c>
      <c r="B114" s="56"/>
      <c r="C114" s="56"/>
      <c r="D114" s="20" t="s">
        <v>75</v>
      </c>
      <c r="E114" s="20" t="s">
        <v>36</v>
      </c>
      <c r="F114" s="70" t="s">
        <v>83</v>
      </c>
      <c r="G114" s="70"/>
      <c r="H114" s="21"/>
      <c r="I114" s="22">
        <f>I116</f>
        <v>120000</v>
      </c>
      <c r="J114" s="22">
        <f t="shared" ref="J114:L114" si="62">J116</f>
        <v>120000</v>
      </c>
      <c r="K114" s="22">
        <f t="shared" si="62"/>
        <v>0</v>
      </c>
      <c r="L114" s="22">
        <f t="shared" si="62"/>
        <v>0</v>
      </c>
      <c r="M114" s="22">
        <f>M116</f>
        <v>120000</v>
      </c>
      <c r="N114" s="22">
        <f t="shared" ref="N114:P114" si="63">N116</f>
        <v>120000</v>
      </c>
      <c r="O114" s="22">
        <f t="shared" si="63"/>
        <v>0</v>
      </c>
      <c r="P114" s="22">
        <f t="shared" si="63"/>
        <v>0</v>
      </c>
    </row>
    <row r="115" spans="1:16" s="4" customFormat="1" ht="56.25" customHeight="1">
      <c r="A115" s="56" t="s">
        <v>107</v>
      </c>
      <c r="B115" s="56"/>
      <c r="C115" s="56"/>
      <c r="D115" s="26">
        <v>10</v>
      </c>
      <c r="E115" s="26" t="s">
        <v>36</v>
      </c>
      <c r="F115" s="57" t="s">
        <v>85</v>
      </c>
      <c r="G115" s="57"/>
      <c r="H115" s="27"/>
      <c r="I115" s="28">
        <f>I116</f>
        <v>120000</v>
      </c>
      <c r="J115" s="28">
        <f t="shared" ref="J115" si="64">I115</f>
        <v>120000</v>
      </c>
      <c r="K115" s="28">
        <v>0</v>
      </c>
      <c r="L115" s="28">
        <v>0</v>
      </c>
      <c r="M115" s="28">
        <f>M116</f>
        <v>120000</v>
      </c>
      <c r="N115" s="28">
        <f t="shared" ref="N115:N119" si="65">M115</f>
        <v>120000</v>
      </c>
      <c r="O115" s="28">
        <v>0</v>
      </c>
      <c r="P115" s="28">
        <v>0</v>
      </c>
    </row>
    <row r="116" spans="1:16" s="4" customFormat="1" ht="33.75" customHeight="1">
      <c r="A116" s="56" t="s">
        <v>31</v>
      </c>
      <c r="B116" s="56"/>
      <c r="C116" s="56"/>
      <c r="D116" s="26">
        <v>10</v>
      </c>
      <c r="E116" s="26" t="s">
        <v>36</v>
      </c>
      <c r="F116" s="57" t="s">
        <v>91</v>
      </c>
      <c r="G116" s="57"/>
      <c r="H116" s="27"/>
      <c r="I116" s="28">
        <f>I117</f>
        <v>120000</v>
      </c>
      <c r="J116" s="28">
        <f t="shared" ref="J116:J119" si="66">I116</f>
        <v>120000</v>
      </c>
      <c r="K116" s="28">
        <v>0</v>
      </c>
      <c r="L116" s="28">
        <v>0</v>
      </c>
      <c r="M116" s="28">
        <f>M117</f>
        <v>120000</v>
      </c>
      <c r="N116" s="28">
        <f t="shared" si="65"/>
        <v>120000</v>
      </c>
      <c r="O116" s="28">
        <v>0</v>
      </c>
      <c r="P116" s="28">
        <v>0</v>
      </c>
    </row>
    <row r="117" spans="1:16" s="3" customFormat="1" ht="24.75" customHeight="1">
      <c r="A117" s="59" t="s">
        <v>32</v>
      </c>
      <c r="B117" s="59"/>
      <c r="C117" s="59"/>
      <c r="D117" s="23">
        <v>10</v>
      </c>
      <c r="E117" s="23" t="s">
        <v>36</v>
      </c>
      <c r="F117" s="60" t="s">
        <v>91</v>
      </c>
      <c r="G117" s="60"/>
      <c r="H117" s="24">
        <v>300</v>
      </c>
      <c r="I117" s="25">
        <f>I118</f>
        <v>120000</v>
      </c>
      <c r="J117" s="25">
        <f t="shared" si="66"/>
        <v>120000</v>
      </c>
      <c r="K117" s="25">
        <v>0</v>
      </c>
      <c r="L117" s="25">
        <v>0</v>
      </c>
      <c r="M117" s="25">
        <f>M118</f>
        <v>120000</v>
      </c>
      <c r="N117" s="25">
        <f t="shared" si="65"/>
        <v>120000</v>
      </c>
      <c r="O117" s="25">
        <v>0</v>
      </c>
      <c r="P117" s="25">
        <v>0</v>
      </c>
    </row>
    <row r="118" spans="1:16" s="3" customFormat="1" ht="27.75" customHeight="1">
      <c r="A118" s="59" t="s">
        <v>102</v>
      </c>
      <c r="B118" s="59"/>
      <c r="C118" s="59"/>
      <c r="D118" s="23">
        <v>10</v>
      </c>
      <c r="E118" s="23" t="s">
        <v>36</v>
      </c>
      <c r="F118" s="60" t="s">
        <v>91</v>
      </c>
      <c r="G118" s="60"/>
      <c r="H118" s="24" t="s">
        <v>101</v>
      </c>
      <c r="I118" s="25">
        <v>120000</v>
      </c>
      <c r="J118" s="25">
        <f t="shared" si="66"/>
        <v>120000</v>
      </c>
      <c r="K118" s="25">
        <v>0</v>
      </c>
      <c r="L118" s="25">
        <v>0</v>
      </c>
      <c r="M118" s="25">
        <v>120000</v>
      </c>
      <c r="N118" s="25">
        <f t="shared" si="65"/>
        <v>120000</v>
      </c>
      <c r="O118" s="25">
        <v>0</v>
      </c>
      <c r="P118" s="25">
        <v>0</v>
      </c>
    </row>
    <row r="119" spans="1:16" ht="56.25" customHeight="1">
      <c r="A119" s="65" t="s">
        <v>124</v>
      </c>
      <c r="B119" s="65"/>
      <c r="C119" s="65"/>
      <c r="D119" s="17">
        <v>14</v>
      </c>
      <c r="E119" s="17"/>
      <c r="F119" s="69"/>
      <c r="G119" s="69"/>
      <c r="H119" s="18"/>
      <c r="I119" s="19">
        <f t="shared" ref="I119:I121" si="67">I120</f>
        <v>1463376</v>
      </c>
      <c r="J119" s="19">
        <f t="shared" si="66"/>
        <v>1463376</v>
      </c>
      <c r="K119" s="19">
        <f>K120</f>
        <v>0</v>
      </c>
      <c r="L119" s="19">
        <f>L120</f>
        <v>0</v>
      </c>
      <c r="M119" s="19">
        <f t="shared" ref="M119:M121" si="68">M120</f>
        <v>1455416</v>
      </c>
      <c r="N119" s="19">
        <f t="shared" si="65"/>
        <v>1455416</v>
      </c>
      <c r="O119" s="19">
        <f>O120</f>
        <v>0</v>
      </c>
      <c r="P119" s="19">
        <f>P120</f>
        <v>0</v>
      </c>
    </row>
    <row r="120" spans="1:16" ht="31.5" customHeight="1">
      <c r="A120" s="65" t="s">
        <v>125</v>
      </c>
      <c r="B120" s="65"/>
      <c r="C120" s="65"/>
      <c r="D120" s="17">
        <v>14</v>
      </c>
      <c r="E120" s="17" t="s">
        <v>38</v>
      </c>
      <c r="F120" s="69"/>
      <c r="G120" s="69"/>
      <c r="H120" s="18"/>
      <c r="I120" s="19">
        <f>I121</f>
        <v>1463376</v>
      </c>
      <c r="J120" s="19">
        <f t="shared" ref="J120:P121" si="69">J121</f>
        <v>1463376</v>
      </c>
      <c r="K120" s="19">
        <f t="shared" si="69"/>
        <v>0</v>
      </c>
      <c r="L120" s="19">
        <f t="shared" si="69"/>
        <v>0</v>
      </c>
      <c r="M120" s="19">
        <f>M121</f>
        <v>1455416</v>
      </c>
      <c r="N120" s="19">
        <f t="shared" si="69"/>
        <v>1455416</v>
      </c>
      <c r="O120" s="19">
        <f t="shared" si="69"/>
        <v>0</v>
      </c>
      <c r="P120" s="19">
        <f t="shared" si="69"/>
        <v>0</v>
      </c>
    </row>
    <row r="121" spans="1:16" s="3" customFormat="1" ht="48.75" customHeight="1">
      <c r="A121" s="56" t="s">
        <v>104</v>
      </c>
      <c r="B121" s="56"/>
      <c r="C121" s="56"/>
      <c r="D121" s="20" t="s">
        <v>126</v>
      </c>
      <c r="E121" s="20" t="s">
        <v>38</v>
      </c>
      <c r="F121" s="70" t="s">
        <v>83</v>
      </c>
      <c r="G121" s="70"/>
      <c r="H121" s="21"/>
      <c r="I121" s="22">
        <f t="shared" si="67"/>
        <v>1463376</v>
      </c>
      <c r="J121" s="22">
        <f t="shared" si="69"/>
        <v>1463376</v>
      </c>
      <c r="K121" s="22">
        <f t="shared" si="69"/>
        <v>0</v>
      </c>
      <c r="L121" s="22">
        <f t="shared" si="69"/>
        <v>0</v>
      </c>
      <c r="M121" s="22">
        <f t="shared" si="68"/>
        <v>1455416</v>
      </c>
      <c r="N121" s="22">
        <f t="shared" si="69"/>
        <v>1455416</v>
      </c>
      <c r="O121" s="22">
        <f t="shared" si="69"/>
        <v>0</v>
      </c>
      <c r="P121" s="22">
        <f t="shared" si="69"/>
        <v>0</v>
      </c>
    </row>
    <row r="122" spans="1:16" ht="71.25" customHeight="1">
      <c r="A122" s="56" t="s">
        <v>127</v>
      </c>
      <c r="B122" s="56"/>
      <c r="C122" s="56"/>
      <c r="D122" s="20">
        <v>14</v>
      </c>
      <c r="E122" s="20" t="s">
        <v>38</v>
      </c>
      <c r="F122" s="70" t="s">
        <v>128</v>
      </c>
      <c r="G122" s="70"/>
      <c r="H122" s="21"/>
      <c r="I122" s="22">
        <f>I123+I126</f>
        <v>1463376</v>
      </c>
      <c r="J122" s="22">
        <f t="shared" ref="J122:L122" si="70">J123+J126</f>
        <v>1463376</v>
      </c>
      <c r="K122" s="22">
        <f t="shared" si="70"/>
        <v>0</v>
      </c>
      <c r="L122" s="22">
        <f t="shared" si="70"/>
        <v>0</v>
      </c>
      <c r="M122" s="22">
        <f>M123+M126</f>
        <v>1455416</v>
      </c>
      <c r="N122" s="22">
        <f t="shared" ref="N122:P122" si="71">N123+N126</f>
        <v>1455416</v>
      </c>
      <c r="O122" s="22">
        <f t="shared" si="71"/>
        <v>0</v>
      </c>
      <c r="P122" s="22">
        <f t="shared" si="71"/>
        <v>0</v>
      </c>
    </row>
    <row r="123" spans="1:16" s="3" customFormat="1" ht="80.25" customHeight="1">
      <c r="A123" s="89" t="s">
        <v>129</v>
      </c>
      <c r="B123" s="89"/>
      <c r="C123" s="89"/>
      <c r="D123" s="20">
        <v>14</v>
      </c>
      <c r="E123" s="20" t="s">
        <v>38</v>
      </c>
      <c r="F123" s="70" t="s">
        <v>130</v>
      </c>
      <c r="G123" s="70"/>
      <c r="H123" s="21"/>
      <c r="I123" s="22">
        <f>I124</f>
        <v>1455416</v>
      </c>
      <c r="J123" s="22">
        <f t="shared" ref="J123:J128" si="72">I123</f>
        <v>1455416</v>
      </c>
      <c r="K123" s="22">
        <v>0</v>
      </c>
      <c r="L123" s="22">
        <v>0</v>
      </c>
      <c r="M123" s="22">
        <f>M124</f>
        <v>1455416</v>
      </c>
      <c r="N123" s="22">
        <f t="shared" ref="N123:N128" si="73">M123</f>
        <v>1455416</v>
      </c>
      <c r="O123" s="22">
        <v>0</v>
      </c>
      <c r="P123" s="22">
        <v>0</v>
      </c>
    </row>
    <row r="124" spans="1:16" ht="29.25" customHeight="1">
      <c r="A124" s="90" t="s">
        <v>131</v>
      </c>
      <c r="B124" s="90"/>
      <c r="C124" s="90"/>
      <c r="D124" s="23">
        <v>14</v>
      </c>
      <c r="E124" s="23" t="s">
        <v>38</v>
      </c>
      <c r="F124" s="60" t="s">
        <v>130</v>
      </c>
      <c r="G124" s="60"/>
      <c r="H124" s="24" t="s">
        <v>132</v>
      </c>
      <c r="I124" s="25">
        <f>I125</f>
        <v>1455416</v>
      </c>
      <c r="J124" s="25">
        <f t="shared" si="72"/>
        <v>1455416</v>
      </c>
      <c r="K124" s="25">
        <v>0</v>
      </c>
      <c r="L124" s="25">
        <v>0</v>
      </c>
      <c r="M124" s="25">
        <f>M125</f>
        <v>1455416</v>
      </c>
      <c r="N124" s="25">
        <f t="shared" si="73"/>
        <v>1455416</v>
      </c>
      <c r="O124" s="25">
        <v>0</v>
      </c>
      <c r="P124" s="25">
        <v>0</v>
      </c>
    </row>
    <row r="125" spans="1:16" ht="29.25" customHeight="1">
      <c r="A125" s="59" t="s">
        <v>133</v>
      </c>
      <c r="B125" s="59"/>
      <c r="C125" s="59"/>
      <c r="D125" s="23">
        <v>14</v>
      </c>
      <c r="E125" s="23" t="s">
        <v>38</v>
      </c>
      <c r="F125" s="60" t="s">
        <v>130</v>
      </c>
      <c r="G125" s="60"/>
      <c r="H125" s="24">
        <v>540</v>
      </c>
      <c r="I125" s="25">
        <v>1455416</v>
      </c>
      <c r="J125" s="25">
        <f t="shared" si="72"/>
        <v>1455416</v>
      </c>
      <c r="K125" s="25">
        <v>0</v>
      </c>
      <c r="L125" s="25">
        <v>0</v>
      </c>
      <c r="M125" s="25">
        <v>1455416</v>
      </c>
      <c r="N125" s="25">
        <f t="shared" si="73"/>
        <v>1455416</v>
      </c>
      <c r="O125" s="25">
        <v>0</v>
      </c>
      <c r="P125" s="25">
        <v>0</v>
      </c>
    </row>
    <row r="126" spans="1:16" s="3" customFormat="1" ht="54" customHeight="1">
      <c r="A126" s="89" t="s">
        <v>134</v>
      </c>
      <c r="B126" s="89"/>
      <c r="C126" s="89"/>
      <c r="D126" s="20">
        <v>14</v>
      </c>
      <c r="E126" s="20" t="s">
        <v>38</v>
      </c>
      <c r="F126" s="70" t="s">
        <v>135</v>
      </c>
      <c r="G126" s="70"/>
      <c r="H126" s="21"/>
      <c r="I126" s="22">
        <f>I127</f>
        <v>7960</v>
      </c>
      <c r="J126" s="22">
        <f t="shared" si="72"/>
        <v>7960</v>
      </c>
      <c r="K126" s="22">
        <v>0</v>
      </c>
      <c r="L126" s="22">
        <v>0</v>
      </c>
      <c r="M126" s="22">
        <f>M127</f>
        <v>0</v>
      </c>
      <c r="N126" s="22">
        <f t="shared" si="73"/>
        <v>0</v>
      </c>
      <c r="O126" s="22">
        <v>0</v>
      </c>
      <c r="P126" s="22">
        <v>0</v>
      </c>
    </row>
    <row r="127" spans="1:16" ht="30.75" customHeight="1">
      <c r="A127" s="90" t="s">
        <v>131</v>
      </c>
      <c r="B127" s="90"/>
      <c r="C127" s="90"/>
      <c r="D127" s="23">
        <v>14</v>
      </c>
      <c r="E127" s="23" t="s">
        <v>38</v>
      </c>
      <c r="F127" s="60" t="s">
        <v>135</v>
      </c>
      <c r="G127" s="60"/>
      <c r="H127" s="24" t="s">
        <v>132</v>
      </c>
      <c r="I127" s="25">
        <f>I128</f>
        <v>7960</v>
      </c>
      <c r="J127" s="25">
        <f t="shared" si="72"/>
        <v>7960</v>
      </c>
      <c r="K127" s="25">
        <v>0</v>
      </c>
      <c r="L127" s="25">
        <v>0</v>
      </c>
      <c r="M127" s="25">
        <f>M128</f>
        <v>0</v>
      </c>
      <c r="N127" s="25">
        <f t="shared" si="73"/>
        <v>0</v>
      </c>
      <c r="O127" s="25">
        <v>0</v>
      </c>
      <c r="P127" s="25">
        <v>0</v>
      </c>
    </row>
    <row r="128" spans="1:16" ht="27" customHeight="1">
      <c r="A128" s="59" t="s">
        <v>133</v>
      </c>
      <c r="B128" s="59"/>
      <c r="C128" s="59"/>
      <c r="D128" s="23">
        <v>14</v>
      </c>
      <c r="E128" s="23" t="s">
        <v>38</v>
      </c>
      <c r="F128" s="60" t="s">
        <v>135</v>
      </c>
      <c r="G128" s="60"/>
      <c r="H128" s="24">
        <v>540</v>
      </c>
      <c r="I128" s="25">
        <v>7960</v>
      </c>
      <c r="J128" s="25">
        <f t="shared" si="72"/>
        <v>7960</v>
      </c>
      <c r="K128" s="25">
        <v>0</v>
      </c>
      <c r="L128" s="25">
        <v>0</v>
      </c>
      <c r="M128" s="25">
        <v>0</v>
      </c>
      <c r="N128" s="25">
        <f t="shared" si="73"/>
        <v>0</v>
      </c>
      <c r="O128" s="25">
        <v>0</v>
      </c>
      <c r="P128" s="25">
        <v>0</v>
      </c>
    </row>
    <row r="129" spans="1:16" ht="16.5">
      <c r="A129" s="50" t="s">
        <v>33</v>
      </c>
      <c r="B129" s="50"/>
      <c r="C129" s="50"/>
      <c r="D129" s="38"/>
      <c r="E129" s="38"/>
      <c r="F129" s="81"/>
      <c r="G129" s="81"/>
      <c r="H129" s="14"/>
      <c r="I129" s="22">
        <f t="shared" ref="I129:P129" si="74">I13+I53+I59+I70+I92+I105+I112+I119</f>
        <v>24976219.150000002</v>
      </c>
      <c r="J129" s="22">
        <f t="shared" si="74"/>
        <v>24549700</v>
      </c>
      <c r="K129" s="22">
        <f t="shared" si="74"/>
        <v>311200</v>
      </c>
      <c r="L129" s="22">
        <f t="shared" si="74"/>
        <v>115319.15</v>
      </c>
      <c r="M129" s="22">
        <f t="shared" si="74"/>
        <v>23156523.400000002</v>
      </c>
      <c r="N129" s="22">
        <f t="shared" si="74"/>
        <v>22721900</v>
      </c>
      <c r="O129" s="22">
        <f t="shared" si="74"/>
        <v>322600</v>
      </c>
      <c r="P129" s="22">
        <f t="shared" si="74"/>
        <v>112023.4</v>
      </c>
    </row>
    <row r="130" spans="1:16">
      <c r="A130" s="80"/>
      <c r="B130" s="80"/>
      <c r="I130" s="11"/>
    </row>
    <row r="131" spans="1:16">
      <c r="A131" s="79"/>
      <c r="B131" s="80"/>
      <c r="I131" s="11"/>
      <c r="J131" s="11"/>
    </row>
    <row r="132" spans="1:16">
      <c r="A132" s="12"/>
      <c r="B132" s="12"/>
    </row>
  </sheetData>
  <mergeCells count="250">
    <mergeCell ref="A124:C124"/>
    <mergeCell ref="F124:G124"/>
    <mergeCell ref="A125:C125"/>
    <mergeCell ref="F125:G125"/>
    <mergeCell ref="A126:C126"/>
    <mergeCell ref="F126:G126"/>
    <mergeCell ref="A127:C127"/>
    <mergeCell ref="F127:G127"/>
    <mergeCell ref="A128:C128"/>
    <mergeCell ref="F128:G128"/>
    <mergeCell ref="A119:C119"/>
    <mergeCell ref="F119:G119"/>
    <mergeCell ref="A120:C120"/>
    <mergeCell ref="F120:G120"/>
    <mergeCell ref="A121:C121"/>
    <mergeCell ref="F121:G121"/>
    <mergeCell ref="A122:C122"/>
    <mergeCell ref="F122:G122"/>
    <mergeCell ref="A123:C123"/>
    <mergeCell ref="F123:G123"/>
    <mergeCell ref="A89:C89"/>
    <mergeCell ref="F89:G89"/>
    <mergeCell ref="A90:C90"/>
    <mergeCell ref="F90:G90"/>
    <mergeCell ref="A91:C91"/>
    <mergeCell ref="F91:G91"/>
    <mergeCell ref="A88:C88"/>
    <mergeCell ref="F88:G88"/>
    <mergeCell ref="A20:C20"/>
    <mergeCell ref="F20:G20"/>
    <mergeCell ref="A21:C21"/>
    <mergeCell ref="F21:G21"/>
    <mergeCell ref="A22:C22"/>
    <mergeCell ref="F22:G22"/>
    <mergeCell ref="A29:C29"/>
    <mergeCell ref="F29:G29"/>
    <mergeCell ref="A30:C30"/>
    <mergeCell ref="F30:G30"/>
    <mergeCell ref="A31:C31"/>
    <mergeCell ref="F31:G31"/>
    <mergeCell ref="A86:C86"/>
    <mergeCell ref="F86:G86"/>
    <mergeCell ref="A67:C67"/>
    <mergeCell ref="F67:G67"/>
    <mergeCell ref="A54:C54"/>
    <mergeCell ref="F54:G54"/>
    <mergeCell ref="A55:C55"/>
    <mergeCell ref="F55:G55"/>
    <mergeCell ref="A58:C58"/>
    <mergeCell ref="F58:G58"/>
    <mergeCell ref="A59:C59"/>
    <mergeCell ref="F59:G59"/>
    <mergeCell ref="A56:C56"/>
    <mergeCell ref="F56:G56"/>
    <mergeCell ref="A57:C57"/>
    <mergeCell ref="F57:G57"/>
    <mergeCell ref="F61:G61"/>
    <mergeCell ref="A63:C63"/>
    <mergeCell ref="A66:C66"/>
    <mergeCell ref="H10:H11"/>
    <mergeCell ref="F63:G63"/>
    <mergeCell ref="A60:C60"/>
    <mergeCell ref="F60:G60"/>
    <mergeCell ref="A36:C36"/>
    <mergeCell ref="F36:G36"/>
    <mergeCell ref="A10:C11"/>
    <mergeCell ref="D10:D11"/>
    <mergeCell ref="E10:E11"/>
    <mergeCell ref="F10:G11"/>
    <mergeCell ref="A25:C25"/>
    <mergeCell ref="F25:G25"/>
    <mergeCell ref="A26:C26"/>
    <mergeCell ref="F26:G26"/>
    <mergeCell ref="A16:C16"/>
    <mergeCell ref="F16:G16"/>
    <mergeCell ref="A19:C19"/>
    <mergeCell ref="F19:G19"/>
    <mergeCell ref="A14:C14"/>
    <mergeCell ref="F15:G15"/>
    <mergeCell ref="A17:C17"/>
    <mergeCell ref="N10:P10"/>
    <mergeCell ref="A6:P6"/>
    <mergeCell ref="A7:P7"/>
    <mergeCell ref="A8:P8"/>
    <mergeCell ref="A40:C40"/>
    <mergeCell ref="F40:G40"/>
    <mergeCell ref="M10:M11"/>
    <mergeCell ref="J10:L10"/>
    <mergeCell ref="I10:I11"/>
    <mergeCell ref="A41:C41"/>
    <mergeCell ref="F41:G41"/>
    <mergeCell ref="F33:G33"/>
    <mergeCell ref="A39:C39"/>
    <mergeCell ref="F39:G39"/>
    <mergeCell ref="A32:C32"/>
    <mergeCell ref="F32:G32"/>
    <mergeCell ref="F13:G13"/>
    <mergeCell ref="A12:C12"/>
    <mergeCell ref="F12:G12"/>
    <mergeCell ref="A24:C24"/>
    <mergeCell ref="F24:G24"/>
    <mergeCell ref="A33:C33"/>
    <mergeCell ref="A27:C27"/>
    <mergeCell ref="F27:G27"/>
    <mergeCell ref="F14:G14"/>
    <mergeCell ref="A15:C15"/>
    <mergeCell ref="A28:C28"/>
    <mergeCell ref="F28:G28"/>
    <mergeCell ref="F35:G35"/>
    <mergeCell ref="A13:C13"/>
    <mergeCell ref="F17:G17"/>
    <mergeCell ref="A23:C23"/>
    <mergeCell ref="F23:G23"/>
    <mergeCell ref="F112:G112"/>
    <mergeCell ref="A117:C117"/>
    <mergeCell ref="F117:G117"/>
    <mergeCell ref="A118:C118"/>
    <mergeCell ref="F118:G118"/>
    <mergeCell ref="A116:C116"/>
    <mergeCell ref="F116:G116"/>
    <mergeCell ref="A113:C113"/>
    <mergeCell ref="F113:G113"/>
    <mergeCell ref="A115:C115"/>
    <mergeCell ref="F115:G115"/>
    <mergeCell ref="A111:C111"/>
    <mergeCell ref="A110:C110"/>
    <mergeCell ref="F110:G110"/>
    <mergeCell ref="A109:C109"/>
    <mergeCell ref="F109:G109"/>
    <mergeCell ref="F99:G99"/>
    <mergeCell ref="A96:C96"/>
    <mergeCell ref="F96:G96"/>
    <mergeCell ref="A97:C97"/>
    <mergeCell ref="F97:G97"/>
    <mergeCell ref="A98:C98"/>
    <mergeCell ref="A95:C95"/>
    <mergeCell ref="F95:G95"/>
    <mergeCell ref="A99:C99"/>
    <mergeCell ref="A103:C103"/>
    <mergeCell ref="F103:G103"/>
    <mergeCell ref="A101:C101"/>
    <mergeCell ref="F94:G94"/>
    <mergeCell ref="A102:C102"/>
    <mergeCell ref="F102:G102"/>
    <mergeCell ref="A131:B131"/>
    <mergeCell ref="A129:C129"/>
    <mergeCell ref="F129:G129"/>
    <mergeCell ref="A130:B130"/>
    <mergeCell ref="A112:C112"/>
    <mergeCell ref="A114:C114"/>
    <mergeCell ref="F114:G114"/>
    <mergeCell ref="F111:G111"/>
    <mergeCell ref="A69:C69"/>
    <mergeCell ref="F69:G69"/>
    <mergeCell ref="F83:G83"/>
    <mergeCell ref="A84:C84"/>
    <mergeCell ref="F82:G82"/>
    <mergeCell ref="A83:C83"/>
    <mergeCell ref="A94:C94"/>
    <mergeCell ref="F93:G93"/>
    <mergeCell ref="A104:C104"/>
    <mergeCell ref="A108:C108"/>
    <mergeCell ref="F105:G105"/>
    <mergeCell ref="A105:C105"/>
    <mergeCell ref="A106:C106"/>
    <mergeCell ref="F106:G106"/>
    <mergeCell ref="A107:C107"/>
    <mergeCell ref="F107:G107"/>
    <mergeCell ref="F64:G64"/>
    <mergeCell ref="F80:G80"/>
    <mergeCell ref="A81:C81"/>
    <mergeCell ref="A87:C87"/>
    <mergeCell ref="F87:G87"/>
    <mergeCell ref="A82:C82"/>
    <mergeCell ref="F108:G108"/>
    <mergeCell ref="F101:G101"/>
    <mergeCell ref="F104:G104"/>
    <mergeCell ref="A100:C100"/>
    <mergeCell ref="F100:G100"/>
    <mergeCell ref="A76:C76"/>
    <mergeCell ref="F76:G76"/>
    <mergeCell ref="A77:C77"/>
    <mergeCell ref="F77:G77"/>
    <mergeCell ref="A78:C78"/>
    <mergeCell ref="F78:G78"/>
    <mergeCell ref="A70:C70"/>
    <mergeCell ref="F70:G70"/>
    <mergeCell ref="A93:C93"/>
    <mergeCell ref="F92:G92"/>
    <mergeCell ref="A92:C92"/>
    <mergeCell ref="F85:G85"/>
    <mergeCell ref="F98:G98"/>
    <mergeCell ref="A65:C65"/>
    <mergeCell ref="F65:G65"/>
    <mergeCell ref="A42:C42"/>
    <mergeCell ref="F42:G42"/>
    <mergeCell ref="F37:G37"/>
    <mergeCell ref="A34:C34"/>
    <mergeCell ref="F34:G34"/>
    <mergeCell ref="A35:C35"/>
    <mergeCell ref="A43:C43"/>
    <mergeCell ref="F43:G43"/>
    <mergeCell ref="A44:C44"/>
    <mergeCell ref="F44:G44"/>
    <mergeCell ref="A45:C45"/>
    <mergeCell ref="F45:G45"/>
    <mergeCell ref="A51:C51"/>
    <mergeCell ref="F51:G51"/>
    <mergeCell ref="A52:C52"/>
    <mergeCell ref="F52:G52"/>
    <mergeCell ref="A38:C38"/>
    <mergeCell ref="F38:G38"/>
    <mergeCell ref="A46:C46"/>
    <mergeCell ref="F46:G46"/>
    <mergeCell ref="A47:C47"/>
    <mergeCell ref="A64:C64"/>
    <mergeCell ref="A62:C62"/>
    <mergeCell ref="F62:G62"/>
    <mergeCell ref="A85:C85"/>
    <mergeCell ref="F66:G66"/>
    <mergeCell ref="A68:C68"/>
    <mergeCell ref="F68:G68"/>
    <mergeCell ref="F81:G81"/>
    <mergeCell ref="A18:C18"/>
    <mergeCell ref="F18:G18"/>
    <mergeCell ref="F84:G84"/>
    <mergeCell ref="A79:C79"/>
    <mergeCell ref="F79:G79"/>
    <mergeCell ref="A80:C80"/>
    <mergeCell ref="F47:G47"/>
    <mergeCell ref="A48:C48"/>
    <mergeCell ref="F48:G48"/>
    <mergeCell ref="A49:C49"/>
    <mergeCell ref="F49:G49"/>
    <mergeCell ref="A50:C50"/>
    <mergeCell ref="F50:G50"/>
    <mergeCell ref="A37:C37"/>
    <mergeCell ref="A53:C53"/>
    <mergeCell ref="F53:G53"/>
    <mergeCell ref="A61:C61"/>
    <mergeCell ref="A75:C75"/>
    <mergeCell ref="F75:G75"/>
    <mergeCell ref="A71:C71"/>
    <mergeCell ref="F71:G71"/>
    <mergeCell ref="A72:C72"/>
    <mergeCell ref="F72:G72"/>
    <mergeCell ref="A73:C73"/>
    <mergeCell ref="F73:G73"/>
    <mergeCell ref="A74:C74"/>
    <mergeCell ref="F74:G74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2023-09-29T04:30:41Z</cp:lastPrinted>
  <dcterms:created xsi:type="dcterms:W3CDTF">2016-02-05T06:09:31Z</dcterms:created>
  <dcterms:modified xsi:type="dcterms:W3CDTF">2023-09-29T04:30:43Z</dcterms:modified>
</cp:coreProperties>
</file>