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7520" windowHeight="11520"/>
  </bookViews>
  <sheets>
    <sheet name="Лист1" sheetId="1" r:id="rId1"/>
  </sheets>
  <definedNames>
    <definedName name="_xlnm.Print_Area" localSheetId="0">Лист1!$A$1:$N$132</definedName>
  </definedNames>
  <calcPr calcId="124519"/>
</workbook>
</file>

<file path=xl/calcChain.xml><?xml version="1.0" encoding="utf-8"?>
<calcChain xmlns="http://schemas.openxmlformats.org/spreadsheetml/2006/main">
  <c r="N79" i="1"/>
  <c r="N80"/>
  <c r="N81"/>
  <c r="J79"/>
  <c r="J80"/>
  <c r="J81"/>
  <c r="L71"/>
  <c r="K71"/>
  <c r="H71"/>
  <c r="G71"/>
  <c r="N74"/>
  <c r="N75"/>
  <c r="J74"/>
  <c r="J75"/>
  <c r="M75" l="1"/>
  <c r="M74" s="1"/>
  <c r="M73" s="1"/>
  <c r="M72" s="1"/>
  <c r="L75"/>
  <c r="L74" s="1"/>
  <c r="L73" s="1"/>
  <c r="L72" s="1"/>
  <c r="K75"/>
  <c r="K74" s="1"/>
  <c r="K73" s="1"/>
  <c r="K72" s="1"/>
  <c r="H75"/>
  <c r="H74" s="1"/>
  <c r="H73" s="1"/>
  <c r="H72" s="1"/>
  <c r="G75"/>
  <c r="G74" s="1"/>
  <c r="G73" s="1"/>
  <c r="G72" s="1"/>
  <c r="I75"/>
  <c r="I74" s="1"/>
  <c r="I73" s="1"/>
  <c r="I72" s="1"/>
  <c r="N73"/>
  <c r="N72" s="1"/>
  <c r="J73"/>
  <c r="J72"/>
  <c r="N121" l="1"/>
  <c r="M121"/>
  <c r="J121"/>
  <c r="I121"/>
  <c r="N123"/>
  <c r="M123"/>
  <c r="L123"/>
  <c r="J123"/>
  <c r="I123"/>
  <c r="L129"/>
  <c r="L128" s="1"/>
  <c r="L127" s="1"/>
  <c r="H129"/>
  <c r="H128" s="1"/>
  <c r="H127" s="1"/>
  <c r="K128"/>
  <c r="K127" s="1"/>
  <c r="G128"/>
  <c r="G127" s="1"/>
  <c r="L126"/>
  <c r="L125" s="1"/>
  <c r="L124" s="1"/>
  <c r="H126"/>
  <c r="H125" s="1"/>
  <c r="H124" s="1"/>
  <c r="H123" s="1"/>
  <c r="K125"/>
  <c r="K124" s="1"/>
  <c r="K123" s="1"/>
  <c r="G125"/>
  <c r="G124" s="1"/>
  <c r="G123" s="1"/>
  <c r="M89"/>
  <c r="L92"/>
  <c r="L91" s="1"/>
  <c r="L90" s="1"/>
  <c r="L89" s="1"/>
  <c r="H92"/>
  <c r="H91" s="1"/>
  <c r="H90" s="1"/>
  <c r="H89" s="1"/>
  <c r="K91"/>
  <c r="K90" s="1"/>
  <c r="K89" s="1"/>
  <c r="G91"/>
  <c r="G90" s="1"/>
  <c r="G89" s="1"/>
  <c r="N90"/>
  <c r="N89" s="1"/>
  <c r="M90"/>
  <c r="J90"/>
  <c r="J89" s="1"/>
  <c r="I90"/>
  <c r="I89" s="1"/>
  <c r="N47"/>
  <c r="M47"/>
  <c r="J47"/>
  <c r="I47"/>
  <c r="K122" l="1"/>
  <c r="K121" s="1"/>
  <c r="K120"/>
  <c r="H122"/>
  <c r="H121" s="1"/>
  <c r="H120"/>
  <c r="G122"/>
  <c r="G121" s="1"/>
  <c r="G120"/>
  <c r="L122"/>
  <c r="L121" s="1"/>
  <c r="L120" s="1"/>
  <c r="L53" l="1"/>
  <c r="L52" s="1"/>
  <c r="H53"/>
  <c r="H52" s="1"/>
  <c r="K52"/>
  <c r="G52"/>
  <c r="L46"/>
  <c r="L45" s="1"/>
  <c r="L44" s="1"/>
  <c r="H46"/>
  <c r="H45" s="1"/>
  <c r="H44" s="1"/>
  <c r="K45"/>
  <c r="K44" s="1"/>
  <c r="G45"/>
  <c r="G44" s="1"/>
  <c r="L32"/>
  <c r="L31" s="1"/>
  <c r="L30" s="1"/>
  <c r="H32"/>
  <c r="H31" s="1"/>
  <c r="H30" s="1"/>
  <c r="K31"/>
  <c r="G31"/>
  <c r="G30" s="1"/>
  <c r="K30"/>
  <c r="N15"/>
  <c r="M15"/>
  <c r="J15"/>
  <c r="I15"/>
  <c r="N17"/>
  <c r="M17"/>
  <c r="J17"/>
  <c r="I17"/>
  <c r="L23" l="1"/>
  <c r="L22" s="1"/>
  <c r="L21" s="1"/>
  <c r="H23"/>
  <c r="H22" s="1"/>
  <c r="H21" s="1"/>
  <c r="K22"/>
  <c r="K21" s="1"/>
  <c r="G22"/>
  <c r="G21" s="1"/>
  <c r="N109" l="1"/>
  <c r="M109"/>
  <c r="J109"/>
  <c r="I109"/>
  <c r="N116" l="1"/>
  <c r="M116"/>
  <c r="J116"/>
  <c r="I116"/>
  <c r="N95"/>
  <c r="N94" s="1"/>
  <c r="M95"/>
  <c r="M94" s="1"/>
  <c r="J95"/>
  <c r="I95"/>
  <c r="N38"/>
  <c r="M38"/>
  <c r="J38"/>
  <c r="I38"/>
  <c r="L112"/>
  <c r="L111" s="1"/>
  <c r="L110" s="1"/>
  <c r="L109" s="1"/>
  <c r="K111"/>
  <c r="K110" s="1"/>
  <c r="K109" s="1"/>
  <c r="M81"/>
  <c r="M80" s="1"/>
  <c r="M79" s="1"/>
  <c r="M78" s="1"/>
  <c r="M77" s="1"/>
  <c r="M71" s="1"/>
  <c r="L81"/>
  <c r="L80" s="1"/>
  <c r="L79" s="1"/>
  <c r="L78" s="1"/>
  <c r="L77" s="1"/>
  <c r="K81"/>
  <c r="K80" s="1"/>
  <c r="K79" s="1"/>
  <c r="K78" s="1"/>
  <c r="K77" s="1"/>
  <c r="N78"/>
  <c r="N77" s="1"/>
  <c r="N71" s="1"/>
  <c r="L51"/>
  <c r="L50" s="1"/>
  <c r="K50"/>
  <c r="L49"/>
  <c r="L48" s="1"/>
  <c r="L47" s="1"/>
  <c r="K48"/>
  <c r="K47" s="1"/>
  <c r="L119"/>
  <c r="L118" s="1"/>
  <c r="L117" s="1"/>
  <c r="L116" s="1"/>
  <c r="K118"/>
  <c r="K117" s="1"/>
  <c r="K114" s="1"/>
  <c r="K113" s="1"/>
  <c r="L105"/>
  <c r="L104" s="1"/>
  <c r="L103" s="1"/>
  <c r="L102" s="1"/>
  <c r="K104"/>
  <c r="K103" s="1"/>
  <c r="K102" s="1"/>
  <c r="N103"/>
  <c r="N102" s="1"/>
  <c r="M103"/>
  <c r="M102" s="1"/>
  <c r="N100"/>
  <c r="M100"/>
  <c r="L99"/>
  <c r="L98" s="1"/>
  <c r="L97" s="1"/>
  <c r="L96" s="1"/>
  <c r="L95" s="1"/>
  <c r="K98"/>
  <c r="K97" s="1"/>
  <c r="K96" s="1"/>
  <c r="K95" s="1"/>
  <c r="L88"/>
  <c r="L87" s="1"/>
  <c r="L86" s="1"/>
  <c r="L85" s="1"/>
  <c r="L84" s="1"/>
  <c r="K87"/>
  <c r="K86" s="1"/>
  <c r="K85" s="1"/>
  <c r="K84" s="1"/>
  <c r="N86"/>
  <c r="N85" s="1"/>
  <c r="N84" s="1"/>
  <c r="M86"/>
  <c r="M85" s="1"/>
  <c r="M84" s="1"/>
  <c r="L70"/>
  <c r="L69" s="1"/>
  <c r="L68" s="1"/>
  <c r="K69"/>
  <c r="K68" s="1"/>
  <c r="N67"/>
  <c r="N66" s="1"/>
  <c r="N65" s="1"/>
  <c r="N64" s="1"/>
  <c r="N63" s="1"/>
  <c r="N62" s="1"/>
  <c r="N61" s="1"/>
  <c r="N60" s="1"/>
  <c r="M66"/>
  <c r="M65" s="1"/>
  <c r="M64" s="1"/>
  <c r="M63" s="1"/>
  <c r="M62" s="1"/>
  <c r="M61" s="1"/>
  <c r="M60" s="1"/>
  <c r="L66"/>
  <c r="L65" s="1"/>
  <c r="K66"/>
  <c r="K65" s="1"/>
  <c r="M59"/>
  <c r="M58" s="1"/>
  <c r="M57" s="1"/>
  <c r="N58"/>
  <c r="N57" s="1"/>
  <c r="K58"/>
  <c r="K57" s="1"/>
  <c r="L56"/>
  <c r="L43"/>
  <c r="L42" s="1"/>
  <c r="L41" s="1"/>
  <c r="K42"/>
  <c r="K41" s="1"/>
  <c r="N41"/>
  <c r="N40" s="1"/>
  <c r="M41"/>
  <c r="M40" s="1"/>
  <c r="L37"/>
  <c r="L36" s="1"/>
  <c r="L35" s="1"/>
  <c r="L33" s="1"/>
  <c r="K36"/>
  <c r="K35" s="1"/>
  <c r="K34" s="1"/>
  <c r="N34"/>
  <c r="M34"/>
  <c r="L29"/>
  <c r="L28" s="1"/>
  <c r="L27" s="1"/>
  <c r="K28"/>
  <c r="K27" s="1"/>
  <c r="N27"/>
  <c r="N26" s="1"/>
  <c r="M27"/>
  <c r="M26" s="1"/>
  <c r="N24"/>
  <c r="M24"/>
  <c r="L20"/>
  <c r="L19" s="1"/>
  <c r="L18" s="1"/>
  <c r="L17" s="1"/>
  <c r="K19"/>
  <c r="K18" s="1"/>
  <c r="K26" l="1"/>
  <c r="K25" s="1"/>
  <c r="K24" s="1"/>
  <c r="L26"/>
  <c r="L25" s="1"/>
  <c r="L24" s="1"/>
  <c r="K17"/>
  <c r="K16" s="1"/>
  <c r="K15" s="1"/>
  <c r="L108"/>
  <c r="K108"/>
  <c r="N108"/>
  <c r="M108"/>
  <c r="N14"/>
  <c r="K116"/>
  <c r="K115" s="1"/>
  <c r="M93"/>
  <c r="N93"/>
  <c r="L94"/>
  <c r="M83"/>
  <c r="N83"/>
  <c r="K101"/>
  <c r="K100" s="1"/>
  <c r="K33"/>
  <c r="M14"/>
  <c r="L64"/>
  <c r="L63" s="1"/>
  <c r="L101"/>
  <c r="L100" s="1"/>
  <c r="K64"/>
  <c r="K63" s="1"/>
  <c r="K62" s="1"/>
  <c r="K61" s="1"/>
  <c r="K60" s="1"/>
  <c r="K83"/>
  <c r="K55"/>
  <c r="K54" s="1"/>
  <c r="K56"/>
  <c r="K94"/>
  <c r="M56"/>
  <c r="M55"/>
  <c r="M54" s="1"/>
  <c r="L83"/>
  <c r="L16"/>
  <c r="L15" s="1"/>
  <c r="N56"/>
  <c r="N55"/>
  <c r="N54" s="1"/>
  <c r="L115"/>
  <c r="L114"/>
  <c r="L113" s="1"/>
  <c r="L34"/>
  <c r="M13" l="1"/>
  <c r="L40"/>
  <c r="L39" s="1"/>
  <c r="L38" s="1"/>
  <c r="L14" s="1"/>
  <c r="L13" s="1"/>
  <c r="K40"/>
  <c r="K39" s="1"/>
  <c r="K38" s="1"/>
  <c r="K14" s="1"/>
  <c r="N106"/>
  <c r="N13" s="1"/>
  <c r="N107"/>
  <c r="K106"/>
  <c r="K107"/>
  <c r="M106"/>
  <c r="M107"/>
  <c r="L106"/>
  <c r="L107"/>
  <c r="L93"/>
  <c r="L62"/>
  <c r="L61" s="1"/>
  <c r="L60" s="1"/>
  <c r="K93"/>
  <c r="I81"/>
  <c r="I80" s="1"/>
  <c r="I79" s="1"/>
  <c r="J24"/>
  <c r="I24"/>
  <c r="G98"/>
  <c r="H99"/>
  <c r="H98" s="1"/>
  <c r="J41"/>
  <c r="J40" s="1"/>
  <c r="I41"/>
  <c r="I40" s="1"/>
  <c r="H43"/>
  <c r="H42" s="1"/>
  <c r="H41" s="1"/>
  <c r="G42"/>
  <c r="G41" s="1"/>
  <c r="K13" l="1"/>
  <c r="K130" s="1"/>
  <c r="N130"/>
  <c r="M130"/>
  <c r="L130"/>
  <c r="H112"/>
  <c r="H119"/>
  <c r="H105"/>
  <c r="H88"/>
  <c r="H70"/>
  <c r="J67"/>
  <c r="I59"/>
  <c r="J94" l="1"/>
  <c r="I94"/>
  <c r="H97"/>
  <c r="H96" s="1"/>
  <c r="H95" s="1"/>
  <c r="G97"/>
  <c r="G96" s="1"/>
  <c r="G95" s="1"/>
  <c r="H51"/>
  <c r="H50" s="1"/>
  <c r="G50"/>
  <c r="H49"/>
  <c r="H48" s="1"/>
  <c r="H47" s="1"/>
  <c r="G48"/>
  <c r="G47" s="1"/>
  <c r="G40" l="1"/>
  <c r="G94"/>
  <c r="H94"/>
  <c r="H40" l="1"/>
  <c r="H39" s="1"/>
  <c r="H38" s="1"/>
  <c r="H29"/>
  <c r="H28" s="1"/>
  <c r="H27" s="1"/>
  <c r="G28"/>
  <c r="G27" s="1"/>
  <c r="J27"/>
  <c r="J26" s="1"/>
  <c r="I27"/>
  <c r="I26" s="1"/>
  <c r="G26" l="1"/>
  <c r="G25" s="1"/>
  <c r="G24" s="1"/>
  <c r="H26"/>
  <c r="H25" s="1"/>
  <c r="H24" s="1"/>
  <c r="I78"/>
  <c r="I77" s="1"/>
  <c r="I71" s="1"/>
  <c r="I103"/>
  <c r="I102" s="1"/>
  <c r="I100"/>
  <c r="I86"/>
  <c r="I85" s="1"/>
  <c r="I84" s="1"/>
  <c r="I66"/>
  <c r="I65" s="1"/>
  <c r="I64" s="1"/>
  <c r="I63" s="1"/>
  <c r="I62" s="1"/>
  <c r="I61" s="1"/>
  <c r="I60" s="1"/>
  <c r="I58"/>
  <c r="I57" s="1"/>
  <c r="I55" s="1"/>
  <c r="I54" s="1"/>
  <c r="I34"/>
  <c r="I108" l="1"/>
  <c r="I93"/>
  <c r="I83"/>
  <c r="I14"/>
  <c r="I56"/>
  <c r="I106" l="1"/>
  <c r="I13" s="1"/>
  <c r="I130" s="1"/>
  <c r="I107"/>
  <c r="H104"/>
  <c r="H103" s="1"/>
  <c r="H102" s="1"/>
  <c r="G104"/>
  <c r="G103" s="1"/>
  <c r="G102" s="1"/>
  <c r="J103"/>
  <c r="J102" s="1"/>
  <c r="J108" l="1"/>
  <c r="J106" l="1"/>
  <c r="J107"/>
  <c r="H56"/>
  <c r="J34"/>
  <c r="H66" l="1"/>
  <c r="H65" s="1"/>
  <c r="H81" l="1"/>
  <c r="H80" s="1"/>
  <c r="H79" s="1"/>
  <c r="H78" s="1"/>
  <c r="H77" s="1"/>
  <c r="G81"/>
  <c r="G80" s="1"/>
  <c r="G79" s="1"/>
  <c r="G78" s="1"/>
  <c r="G77" s="1"/>
  <c r="J78"/>
  <c r="J77" s="1"/>
  <c r="J71" s="1"/>
  <c r="J100"/>
  <c r="J93" s="1"/>
  <c r="G58"/>
  <c r="G57" s="1"/>
  <c r="G56" s="1"/>
  <c r="J58"/>
  <c r="J57" s="1"/>
  <c r="J55" l="1"/>
  <c r="J54" s="1"/>
  <c r="J56"/>
  <c r="G55"/>
  <c r="G54" s="1"/>
  <c r="G39" s="1"/>
  <c r="G38" s="1"/>
  <c r="H118" l="1"/>
  <c r="H117" s="1"/>
  <c r="G118"/>
  <c r="G117" s="1"/>
  <c r="H116" l="1"/>
  <c r="H115" s="1"/>
  <c r="G116"/>
  <c r="G115" s="1"/>
  <c r="G114"/>
  <c r="G113" s="1"/>
  <c r="H114"/>
  <c r="H113" s="1"/>
  <c r="H111"/>
  <c r="G111"/>
  <c r="J86"/>
  <c r="J85" s="1"/>
  <c r="J84" s="1"/>
  <c r="H87"/>
  <c r="H86" s="1"/>
  <c r="H85" s="1"/>
  <c r="H84" s="1"/>
  <c r="G87"/>
  <c r="G86" s="1"/>
  <c r="G85" s="1"/>
  <c r="G84" s="1"/>
  <c r="H69"/>
  <c r="H68" s="1"/>
  <c r="H64" s="1"/>
  <c r="H63" s="1"/>
  <c r="H62" s="1"/>
  <c r="H61" s="1"/>
  <c r="H60" s="1"/>
  <c r="G69"/>
  <c r="G68" s="1"/>
  <c r="G66"/>
  <c r="G65" s="1"/>
  <c r="J66"/>
  <c r="J65" s="1"/>
  <c r="J64" s="1"/>
  <c r="J63" s="1"/>
  <c r="J62" s="1"/>
  <c r="J61" s="1"/>
  <c r="J60" s="1"/>
  <c r="J14"/>
  <c r="H37"/>
  <c r="H36" s="1"/>
  <c r="H35" s="1"/>
  <c r="G36"/>
  <c r="G35" s="1"/>
  <c r="G34" s="1"/>
  <c r="H20"/>
  <c r="H19" s="1"/>
  <c r="H18" s="1"/>
  <c r="H17" s="1"/>
  <c r="G19"/>
  <c r="G18" s="1"/>
  <c r="G17" s="1"/>
  <c r="J13" l="1"/>
  <c r="G101"/>
  <c r="G100" s="1"/>
  <c r="G93" s="1"/>
  <c r="H101"/>
  <c r="H100" s="1"/>
  <c r="H93" s="1"/>
  <c r="J83"/>
  <c r="H33"/>
  <c r="H34"/>
  <c r="H16"/>
  <c r="H15" s="1"/>
  <c r="G16"/>
  <c r="G15" s="1"/>
  <c r="G110"/>
  <c r="G109" s="1"/>
  <c r="H110"/>
  <c r="H109" s="1"/>
  <c r="G83"/>
  <c r="G64"/>
  <c r="G63" s="1"/>
  <c r="G62" s="1"/>
  <c r="G61" s="1"/>
  <c r="G60" s="1"/>
  <c r="G33"/>
  <c r="H108" l="1"/>
  <c r="G108"/>
  <c r="H14"/>
  <c r="G14"/>
  <c r="J130"/>
  <c r="H83"/>
  <c r="G13" l="1"/>
  <c r="G130" s="1"/>
  <c r="H13"/>
  <c r="G106"/>
  <c r="G107"/>
  <c r="H106"/>
  <c r="H107"/>
  <c r="H130" l="1"/>
</calcChain>
</file>

<file path=xl/sharedStrings.xml><?xml version="1.0" encoding="utf-8"?>
<sst xmlns="http://schemas.openxmlformats.org/spreadsheetml/2006/main" count="516" uniqueCount="144">
  <si>
    <t xml:space="preserve">Ведомственная структура </t>
  </si>
  <si>
    <t xml:space="preserve">расходов бюджета муниципального образования </t>
  </si>
  <si>
    <t xml:space="preserve">Наименование </t>
  </si>
  <si>
    <t>Вед.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</si>
  <si>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</si>
  <si>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</si>
  <si>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</si>
  <si>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МУ «Администрация сельского поселения Лемпино»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</si>
  <si>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</si>
  <si>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</si>
  <si>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</si>
  <si>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</si>
  <si>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</si>
  <si>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</si>
  <si>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</si>
  <si>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</si>
  <si>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</si>
  <si>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</si>
  <si>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</si>
  <si>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50.0.00.20940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</si>
  <si>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</si>
  <si>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</si>
  <si>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</si>
  <si>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</si>
  <si>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</si>
  <si>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</si>
  <si>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</si>
  <si>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</si>
  <si>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</si>
  <si>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</si>
  <si>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</si>
  <si>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</si>
  <si>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</si>
  <si>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</si>
  <si>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</si>
  <si>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</si>
  <si>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Расходы на выплаты персоналу казенных учреждений</t>
  </si>
  <si>
    <t>ВСЕГО</t>
  </si>
  <si>
    <t>Целевая статья раздела</t>
  </si>
  <si>
    <t>Вид расхода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</si>
  <si>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</si>
  <si>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</si>
  <si>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</si>
  <si>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</si>
  <si>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</si>
  <si>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</si>
  <si>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</si>
  <si>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800</t>
  </si>
  <si>
    <t>06</t>
  </si>
  <si>
    <t>200</t>
  </si>
  <si>
    <t>240</t>
  </si>
  <si>
    <t>100</t>
  </si>
  <si>
    <t>120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</si>
  <si>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</si>
  <si>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650</t>
  </si>
  <si>
    <t>ОХРАНА ОКРУЖАЮЩЕЙ СРЕДЫ</t>
  </si>
  <si>
    <t>Реализация мероприятий</t>
  </si>
  <si>
    <t>Рз</t>
  </si>
  <si>
    <t>Пз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</si>
  <si>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</si>
  <si>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03.0.00.00000</t>
  </si>
  <si>
    <t>03.1.00.00000</t>
  </si>
  <si>
    <t>03.1.01.00000</t>
  </si>
  <si>
    <t>03.1.01.82300</t>
  </si>
  <si>
    <t>03.1.01.S2300</t>
  </si>
  <si>
    <t>01.0.00.00000</t>
  </si>
  <si>
    <t>Основное мероприятие "Ремонт, капитальный ремонт автомобильных дорог"</t>
  </si>
  <si>
    <t>01.0.01.00000</t>
  </si>
  <si>
    <t>Основное мероприятие "Благоустройство территории"</t>
  </si>
  <si>
    <t>05.0.00.00000</t>
  </si>
  <si>
    <t>05.0.01.00000</t>
  </si>
  <si>
    <t>05.0.01.99990</t>
  </si>
  <si>
    <t>Утилизация жидких бытовых отходов в поселениях</t>
  </si>
  <si>
    <t>Непрограммные расходы органов муниципальной власти Нефтеюганского района</t>
  </si>
  <si>
    <t>50.0.00.00000</t>
  </si>
  <si>
    <t>11</t>
  </si>
  <si>
    <t>13</t>
  </si>
  <si>
    <t>10</t>
  </si>
  <si>
    <t>01.0.01.20901</t>
  </si>
  <si>
    <t>расходы, осуществляемые за счет субсидий из бюджетов вышестоящих уровней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</si>
  <si>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 "</t>
  </si>
  <si>
    <t>10.0.00.00000</t>
  </si>
  <si>
    <t>10.0.01.00000</t>
  </si>
  <si>
    <t>10.0.01.02040</t>
  </si>
  <si>
    <t>10.0.01.99990</t>
  </si>
  <si>
    <t>Основное мероприятие "Содержание муниципального имущества"</t>
  </si>
  <si>
    <t>08.0.00.00000</t>
  </si>
  <si>
    <t>08.0.01.00000</t>
  </si>
  <si>
    <t>08.0.01.99990</t>
  </si>
  <si>
    <t>110</t>
  </si>
  <si>
    <t>руб.</t>
  </si>
  <si>
    <t>10.0.01.02030</t>
  </si>
  <si>
    <t>Сельское хозяйство и рыболовство</t>
  </si>
  <si>
    <t>Условно-утвержденные расходы в поселениях</t>
  </si>
  <si>
    <t>10.0.01.09900</t>
  </si>
  <si>
    <t>870</t>
  </si>
  <si>
    <t>10.0.01.04910</t>
  </si>
  <si>
    <t>Cоздание условий для деятельности народных дружин</t>
  </si>
  <si>
    <t>10.0.01.84200</t>
  </si>
  <si>
    <t>10.0.01.89002</t>
  </si>
  <si>
    <t xml:space="preserve">Ремонт автомобильных дорог </t>
  </si>
  <si>
    <t>310</t>
  </si>
  <si>
    <t>Публичные нормативные социальные выплаты гражданам</t>
  </si>
  <si>
    <t>Оганизация мероприятий при осуществлении деятельности по обращению с животными без владельцев</t>
  </si>
  <si>
    <t>Другие вопросы  области охраны окружающей среды</t>
  </si>
  <si>
    <t>Приложение 5.1</t>
  </si>
  <si>
    <t>Муниципальная программа "Повышение эффективности бюджетных расходов сельского поселения Лемпино на 2022-2026 годы"</t>
  </si>
  <si>
    <t>Муниципальная программа "Благоустройство территории муниципального образования сельское поселение Лемпино на 2022 - 2026 годы"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</si>
  <si>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</si>
  <si>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поселения"</t>
  </si>
  <si>
    <t>Муниципальная программа "Обеспечение прав и законных интересов населения сельского поселения Лемпино на 2021-2025 годы"</t>
  </si>
  <si>
    <t>Подпрограмма "Профилактика правонарушений"</t>
  </si>
  <si>
    <t>Муниципальная программа "Развитие транспортной системы сельского поселения Лемпино на 2021-2025 годы"</t>
  </si>
  <si>
    <t>Муниципальная программа "Управление и распоряжение муниципальным имуществом сельского поселения Лемпино на 2022-2026 годы"</t>
  </si>
  <si>
    <t>Резервный фонд</t>
  </si>
  <si>
    <t>сельского поселения Лемпино на 2024 - 2025 годы</t>
  </si>
  <si>
    <t>Всего                                                  2024 год</t>
  </si>
  <si>
    <t>Всего                                                           2025 год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</si>
  <si>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</si>
  <si>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10.0.01.89005</t>
  </si>
  <si>
    <t>850</t>
  </si>
  <si>
    <t>Уплата налогов, сборов и иных платежей</t>
  </si>
  <si>
    <t>01.0.02.20902</t>
  </si>
  <si>
    <t>Основное мероприятие "Содержание автомобильных дорог местного значения"</t>
  </si>
  <si>
    <t>Содержание автомобильных дорог</t>
  </si>
  <si>
    <t>01.0.02.00000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</si>
  <si>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</si>
  <si>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</si>
  <si>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"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</si>
  <si>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</si>
  <si>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</si>
  <si>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</si>
  <si>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>14</t>
  </si>
  <si>
    <t>10.0.05.00000</t>
  </si>
  <si>
    <t>10.0.05.89020</t>
  </si>
  <si>
    <t>500</t>
  </si>
  <si>
    <t>540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</si>
  <si>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</si>
  <si>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>10.0.05.89021</t>
  </si>
  <si>
    <t>к решению Совета депутатов</t>
  </si>
  <si>
    <t>Общеэкономические вопросы</t>
  </si>
  <si>
    <t>Реализация мероприятий по содействию трудоустройству граждан</t>
  </si>
  <si>
    <t>50.0.00.85060</t>
  </si>
  <si>
    <t>от 28.09.2023  №9</t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</si>
</sst>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2" borderId="0" xfId="0" applyFont="1" applyFill="1"/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6" fillId="2" borderId="0" xfId="0" applyFont="1" applyFill="1"/>
    <xf numFmtId="0" fontId="7" fillId="2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justify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1" fillId="0" borderId="0" xfId="0" applyNumberFormat="1" applyFont="1"/>
    <xf numFmtId="49" fontId="8" fillId="4" borderId="1" xfId="0" applyNumberFormat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3"/>
  <sheetViews>
    <sheetView tabSelected="1" view="pageBreakPreview" zoomScale="90" zoomScaleNormal="110" zoomScaleSheetLayoutView="90" workbookViewId="0">
      <selection activeCell="A7" sqref="A7:N7"/>
    </sheetView>
  </sheetViews>
  <sheetFormatPr defaultRowHeight="15"/>
  <cols>
    <col min="1" max="1" width="65.85546875" style="3" customWidth="1"/>
    <col min="2" max="2" width="7.5703125" style="3" customWidth="1"/>
    <col min="3" max="4" width="6.7109375" style="3" customWidth="1"/>
    <col min="5" max="5" width="18.140625" style="3" customWidth="1"/>
    <col min="6" max="6" width="12.140625" style="3" customWidth="1"/>
    <col min="7" max="7" width="18.85546875" style="3" customWidth="1"/>
    <col min="8" max="8" width="23" style="3" customWidth="1"/>
    <col min="9" max="9" width="22.140625" style="4" customWidth="1"/>
    <col min="10" max="10" width="21.140625" style="4" customWidth="1"/>
    <col min="11" max="11" width="20.42578125" style="3" customWidth="1"/>
    <col min="12" max="12" width="23.28515625" style="3" customWidth="1"/>
    <col min="13" max="13" width="22.28515625" style="4" customWidth="1"/>
    <col min="14" max="14" width="22.140625" style="4" customWidth="1"/>
    <col min="15" max="16384" width="9.140625" style="3"/>
  </cols>
  <sheetData>
    <row r="1" spans="1:14">
      <c r="I1" s="2"/>
      <c r="M1" s="2" t="s">
        <v>105</v>
      </c>
    </row>
    <row r="2" spans="1:14">
      <c r="I2" s="2"/>
      <c r="M2" s="2" t="s">
        <v>139</v>
      </c>
    </row>
    <row r="3" spans="1:14">
      <c r="I3" s="2"/>
      <c r="M3" s="2" t="s">
        <v>46</v>
      </c>
    </row>
    <row r="4" spans="1:14">
      <c r="I4" s="2"/>
      <c r="M4" s="2" t="s">
        <v>143</v>
      </c>
    </row>
    <row r="6" spans="1:14" ht="18.75" customHeight="1">
      <c r="A6" s="59" t="s">
        <v>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1:14" ht="18.75" customHeight="1">
      <c r="A7" s="59" t="s">
        <v>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ht="18.75" customHeight="1">
      <c r="A8" s="59" t="s">
        <v>115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4" ht="18.75">
      <c r="A9" s="1"/>
      <c r="B9" s="1"/>
      <c r="C9" s="1"/>
      <c r="D9" s="1"/>
      <c r="E9" s="1"/>
      <c r="F9" s="1"/>
      <c r="G9" s="1"/>
      <c r="H9" s="1"/>
      <c r="J9" s="5"/>
      <c r="K9" s="1"/>
      <c r="L9" s="1"/>
      <c r="N9" s="6" t="s">
        <v>90</v>
      </c>
    </row>
    <row r="10" spans="1:14" s="7" customFormat="1" ht="15" customHeight="1">
      <c r="A10" s="55" t="s">
        <v>2</v>
      </c>
      <c r="B10" s="60" t="s">
        <v>3</v>
      </c>
      <c r="C10" s="55" t="s">
        <v>57</v>
      </c>
      <c r="D10" s="55" t="s">
        <v>58</v>
      </c>
      <c r="E10" s="55" t="s">
        <v>38</v>
      </c>
      <c r="F10" s="55" t="s">
        <v>39</v>
      </c>
      <c r="G10" s="55" t="s">
        <v>116</v>
      </c>
      <c r="H10" s="56" t="s">
        <v>4</v>
      </c>
      <c r="I10" s="57"/>
      <c r="J10" s="58"/>
      <c r="K10" s="55" t="s">
        <v>117</v>
      </c>
      <c r="L10" s="56" t="s">
        <v>4</v>
      </c>
      <c r="M10" s="57"/>
      <c r="N10" s="58"/>
    </row>
    <row r="11" spans="1:14" s="7" customFormat="1" ht="156" customHeight="1">
      <c r="A11" s="55"/>
      <c r="B11" s="60"/>
      <c r="C11" s="55"/>
      <c r="D11" s="55"/>
      <c r="E11" s="55"/>
      <c r="F11" s="55"/>
      <c r="G11" s="55"/>
      <c r="H11" s="11" t="s">
        <v>5</v>
      </c>
      <c r="I11" s="12" t="s">
        <v>6</v>
      </c>
      <c r="J11" s="12" t="s">
        <v>79</v>
      </c>
      <c r="K11" s="55"/>
      <c r="L11" s="11" t="s">
        <v>5</v>
      </c>
      <c r="M11" s="12" t="s">
        <v>6</v>
      </c>
      <c r="N11" s="12" t="s">
        <v>79</v>
      </c>
    </row>
    <row r="12" spans="1:14" s="7" customFormat="1" ht="18.75">
      <c r="A12" s="13">
        <v>1</v>
      </c>
      <c r="B12" s="14">
        <v>2</v>
      </c>
      <c r="C12" s="13">
        <v>3</v>
      </c>
      <c r="D12" s="13">
        <v>4</v>
      </c>
      <c r="E12" s="13">
        <v>5</v>
      </c>
      <c r="F12" s="14">
        <v>6</v>
      </c>
      <c r="G12" s="14">
        <v>7</v>
      </c>
      <c r="H12" s="14">
        <v>8</v>
      </c>
      <c r="I12" s="15">
        <v>9</v>
      </c>
      <c r="J12" s="15">
        <v>10</v>
      </c>
      <c r="K12" s="14">
        <v>11</v>
      </c>
      <c r="L12" s="14">
        <v>12</v>
      </c>
      <c r="M12" s="15">
        <v>13</v>
      </c>
      <c r="N12" s="15">
        <v>14</v>
      </c>
    </row>
    <row r="13" spans="1:14" s="7" customFormat="1" ht="37.5" customHeight="1">
      <c r="A13" s="16" t="s">
        <v>7</v>
      </c>
      <c r="B13" s="17">
        <v>650</v>
      </c>
      <c r="C13" s="17"/>
      <c r="D13" s="17"/>
      <c r="E13" s="18"/>
      <c r="F13" s="17"/>
      <c r="G13" s="19">
        <f t="shared" ref="G13:N13" si="0">G14+G54+G60+G71+G93+G113+G106+G120</f>
        <v>24976219.150000002</v>
      </c>
      <c r="H13" s="19">
        <f t="shared" si="0"/>
        <v>24549700</v>
      </c>
      <c r="I13" s="19">
        <f t="shared" si="0"/>
        <v>311200</v>
      </c>
      <c r="J13" s="19">
        <f t="shared" si="0"/>
        <v>115319.15</v>
      </c>
      <c r="K13" s="19">
        <f t="shared" si="0"/>
        <v>23156523.400000002</v>
      </c>
      <c r="L13" s="19">
        <f t="shared" si="0"/>
        <v>22721900</v>
      </c>
      <c r="M13" s="19">
        <f t="shared" si="0"/>
        <v>322600</v>
      </c>
      <c r="N13" s="19">
        <f t="shared" si="0"/>
        <v>112023.4</v>
      </c>
    </row>
    <row r="14" spans="1:14" s="7" customFormat="1" ht="34.5" customHeight="1">
      <c r="A14" s="20" t="s">
        <v>8</v>
      </c>
      <c r="B14" s="17">
        <v>650</v>
      </c>
      <c r="C14" s="17" t="s">
        <v>40</v>
      </c>
      <c r="D14" s="17"/>
      <c r="E14" s="18"/>
      <c r="F14" s="17"/>
      <c r="G14" s="19">
        <f t="shared" ref="G14:N14" si="1">G15+G24+G33+G38</f>
        <v>18355704.850000001</v>
      </c>
      <c r="H14" s="19">
        <f t="shared" si="1"/>
        <v>18355704.850000001</v>
      </c>
      <c r="I14" s="19">
        <f t="shared" si="1"/>
        <v>0</v>
      </c>
      <c r="J14" s="19">
        <f t="shared" si="1"/>
        <v>0</v>
      </c>
      <c r="K14" s="19">
        <f t="shared" si="1"/>
        <v>16534160.600000001</v>
      </c>
      <c r="L14" s="19">
        <f t="shared" si="1"/>
        <v>16534160.600000001</v>
      </c>
      <c r="M14" s="19">
        <f t="shared" si="1"/>
        <v>0</v>
      </c>
      <c r="N14" s="19">
        <f t="shared" si="1"/>
        <v>0</v>
      </c>
    </row>
    <row r="15" spans="1:14" s="7" customFormat="1" ht="67.5" customHeight="1">
      <c r="A15" s="21" t="s">
        <v>9</v>
      </c>
      <c r="B15" s="22">
        <v>650</v>
      </c>
      <c r="C15" s="22" t="s">
        <v>40</v>
      </c>
      <c r="D15" s="22" t="s">
        <v>41</v>
      </c>
      <c r="E15" s="23"/>
      <c r="F15" s="22"/>
      <c r="G15" s="24">
        <f>G16</f>
        <v>1664857</v>
      </c>
      <c r="H15" s="24">
        <f t="shared" ref="H15:N15" si="2">H16</f>
        <v>1664857</v>
      </c>
      <c r="I15" s="24">
        <f t="shared" si="2"/>
        <v>0</v>
      </c>
      <c r="J15" s="24">
        <f t="shared" si="2"/>
        <v>0</v>
      </c>
      <c r="K15" s="24">
        <f t="shared" si="2"/>
        <v>1696461.24</v>
      </c>
      <c r="L15" s="24">
        <f t="shared" si="2"/>
        <v>1696461.24</v>
      </c>
      <c r="M15" s="24">
        <f t="shared" si="2"/>
        <v>0</v>
      </c>
      <c r="N15" s="24">
        <f t="shared" si="2"/>
        <v>0</v>
      </c>
    </row>
    <row r="16" spans="1:14" s="8" customFormat="1" ht="73.5" customHeight="1">
      <c r="A16" s="21" t="s">
        <v>106</v>
      </c>
      <c r="B16" s="22">
        <v>650</v>
      </c>
      <c r="C16" s="22" t="s">
        <v>40</v>
      </c>
      <c r="D16" s="22" t="s">
        <v>41</v>
      </c>
      <c r="E16" s="23" t="s">
        <v>81</v>
      </c>
      <c r="F16" s="22"/>
      <c r="G16" s="24">
        <f t="shared" ref="G16:H22" si="3">G17</f>
        <v>1664857</v>
      </c>
      <c r="H16" s="24">
        <f t="shared" si="3"/>
        <v>1664857</v>
      </c>
      <c r="I16" s="24">
        <v>0</v>
      </c>
      <c r="J16" s="24">
        <v>0</v>
      </c>
      <c r="K16" s="24">
        <f t="shared" ref="K16:L22" si="4">K17</f>
        <v>1696461.24</v>
      </c>
      <c r="L16" s="24">
        <f t="shared" si="4"/>
        <v>1696461.24</v>
      </c>
      <c r="M16" s="24">
        <v>0</v>
      </c>
      <c r="N16" s="24">
        <v>0</v>
      </c>
    </row>
    <row r="17" spans="1:14" s="8" customFormat="1" ht="88.5" customHeight="1">
      <c r="A17" s="21" t="s">
        <v>109</v>
      </c>
      <c r="B17" s="22">
        <v>650</v>
      </c>
      <c r="C17" s="22" t="s">
        <v>40</v>
      </c>
      <c r="D17" s="22" t="s">
        <v>41</v>
      </c>
      <c r="E17" s="23" t="s">
        <v>82</v>
      </c>
      <c r="F17" s="22"/>
      <c r="G17" s="24">
        <f>G18+G21</f>
        <v>1664857</v>
      </c>
      <c r="H17" s="24">
        <f t="shared" ref="H17:N17" si="5">H18+H21</f>
        <v>1664857</v>
      </c>
      <c r="I17" s="24">
        <f t="shared" si="5"/>
        <v>0</v>
      </c>
      <c r="J17" s="24">
        <f t="shared" si="5"/>
        <v>0</v>
      </c>
      <c r="K17" s="24">
        <f t="shared" si="5"/>
        <v>1696461.24</v>
      </c>
      <c r="L17" s="24">
        <f t="shared" si="5"/>
        <v>1696461.24</v>
      </c>
      <c r="M17" s="24">
        <f t="shared" si="5"/>
        <v>0</v>
      </c>
      <c r="N17" s="24">
        <f t="shared" si="5"/>
        <v>0</v>
      </c>
    </row>
    <row r="18" spans="1:14" s="8" customFormat="1" ht="46.5" customHeight="1">
      <c r="A18" s="21" t="s">
        <v>10</v>
      </c>
      <c r="B18" s="22">
        <v>650</v>
      </c>
      <c r="C18" s="22" t="s">
        <v>40</v>
      </c>
      <c r="D18" s="22" t="s">
        <v>41</v>
      </c>
      <c r="E18" s="23" t="s">
        <v>91</v>
      </c>
      <c r="F18" s="22"/>
      <c r="G18" s="24">
        <f t="shared" si="3"/>
        <v>1599049.15</v>
      </c>
      <c r="H18" s="24">
        <f t="shared" si="3"/>
        <v>1599049.15</v>
      </c>
      <c r="I18" s="24">
        <v>0</v>
      </c>
      <c r="J18" s="24">
        <v>0</v>
      </c>
      <c r="K18" s="24">
        <f t="shared" si="4"/>
        <v>1685644.15</v>
      </c>
      <c r="L18" s="24">
        <f t="shared" si="4"/>
        <v>1685644.15</v>
      </c>
      <c r="M18" s="24">
        <v>0</v>
      </c>
      <c r="N18" s="24">
        <v>0</v>
      </c>
    </row>
    <row r="19" spans="1:14" s="7" customFormat="1" ht="94.5" customHeight="1">
      <c r="A19" s="25" t="s">
        <v>11</v>
      </c>
      <c r="B19" s="26">
        <v>650</v>
      </c>
      <c r="C19" s="26" t="s">
        <v>40</v>
      </c>
      <c r="D19" s="26" t="s">
        <v>41</v>
      </c>
      <c r="E19" s="27" t="s">
        <v>91</v>
      </c>
      <c r="F19" s="26">
        <v>100</v>
      </c>
      <c r="G19" s="28">
        <f t="shared" si="3"/>
        <v>1599049.15</v>
      </c>
      <c r="H19" s="28">
        <f t="shared" si="3"/>
        <v>1599049.15</v>
      </c>
      <c r="I19" s="29">
        <v>0</v>
      </c>
      <c r="J19" s="29">
        <v>0</v>
      </c>
      <c r="K19" s="28">
        <f t="shared" si="4"/>
        <v>1685644.15</v>
      </c>
      <c r="L19" s="28">
        <f t="shared" si="4"/>
        <v>1685644.15</v>
      </c>
      <c r="M19" s="29">
        <v>0</v>
      </c>
      <c r="N19" s="29">
        <v>0</v>
      </c>
    </row>
    <row r="20" spans="1:14" s="7" customFormat="1" ht="48.75" customHeight="1">
      <c r="A20" s="25" t="s">
        <v>12</v>
      </c>
      <c r="B20" s="26">
        <v>650</v>
      </c>
      <c r="C20" s="26" t="s">
        <v>40</v>
      </c>
      <c r="D20" s="26" t="s">
        <v>41</v>
      </c>
      <c r="E20" s="27" t="s">
        <v>91</v>
      </c>
      <c r="F20" s="26">
        <v>120</v>
      </c>
      <c r="G20" s="28">
        <v>1599049.15</v>
      </c>
      <c r="H20" s="28">
        <f>G20</f>
        <v>1599049.15</v>
      </c>
      <c r="I20" s="29">
        <v>0</v>
      </c>
      <c r="J20" s="29">
        <v>0</v>
      </c>
      <c r="K20" s="28">
        <v>1685644.15</v>
      </c>
      <c r="L20" s="28">
        <f>K20</f>
        <v>1685644.15</v>
      </c>
      <c r="M20" s="29">
        <v>0</v>
      </c>
      <c r="N20" s="29">
        <v>0</v>
      </c>
    </row>
    <row r="21" spans="1:14" s="8" customFormat="1" ht="135" customHeight="1">
      <c r="A21" s="21" t="s">
        <v>118</v>
      </c>
      <c r="B21" s="22">
        <v>650</v>
      </c>
      <c r="C21" s="22" t="s">
        <v>40</v>
      </c>
      <c r="D21" s="22" t="s">
        <v>41</v>
      </c>
      <c r="E21" s="23" t="s">
        <v>119</v>
      </c>
      <c r="F21" s="22"/>
      <c r="G21" s="24">
        <f t="shared" si="3"/>
        <v>65807.850000000006</v>
      </c>
      <c r="H21" s="24">
        <f t="shared" si="3"/>
        <v>65807.850000000006</v>
      </c>
      <c r="I21" s="24">
        <v>0</v>
      </c>
      <c r="J21" s="24">
        <v>0</v>
      </c>
      <c r="K21" s="24">
        <f t="shared" si="4"/>
        <v>10817.09</v>
      </c>
      <c r="L21" s="24">
        <f t="shared" si="4"/>
        <v>10817.09</v>
      </c>
      <c r="M21" s="24">
        <v>0</v>
      </c>
      <c r="N21" s="24">
        <v>0</v>
      </c>
    </row>
    <row r="22" spans="1:14" s="7" customFormat="1" ht="107.25" customHeight="1">
      <c r="A22" s="25" t="s">
        <v>11</v>
      </c>
      <c r="B22" s="26">
        <v>650</v>
      </c>
      <c r="C22" s="26" t="s">
        <v>40</v>
      </c>
      <c r="D22" s="26" t="s">
        <v>41</v>
      </c>
      <c r="E22" s="27" t="s">
        <v>119</v>
      </c>
      <c r="F22" s="26">
        <v>100</v>
      </c>
      <c r="G22" s="28">
        <f t="shared" si="3"/>
        <v>65807.850000000006</v>
      </c>
      <c r="H22" s="28">
        <f t="shared" si="3"/>
        <v>65807.850000000006</v>
      </c>
      <c r="I22" s="29">
        <v>0</v>
      </c>
      <c r="J22" s="29">
        <v>0</v>
      </c>
      <c r="K22" s="28">
        <f t="shared" si="4"/>
        <v>10817.09</v>
      </c>
      <c r="L22" s="28">
        <f t="shared" si="4"/>
        <v>10817.09</v>
      </c>
      <c r="M22" s="29">
        <v>0</v>
      </c>
      <c r="N22" s="29">
        <v>0</v>
      </c>
    </row>
    <row r="23" spans="1:14" s="7" customFormat="1" ht="48" customHeight="1">
      <c r="A23" s="25" t="s">
        <v>12</v>
      </c>
      <c r="B23" s="26">
        <v>650</v>
      </c>
      <c r="C23" s="26" t="s">
        <v>40</v>
      </c>
      <c r="D23" s="26" t="s">
        <v>41</v>
      </c>
      <c r="E23" s="27" t="s">
        <v>119</v>
      </c>
      <c r="F23" s="26">
        <v>120</v>
      </c>
      <c r="G23" s="28">
        <v>65807.850000000006</v>
      </c>
      <c r="H23" s="28">
        <f>G23</f>
        <v>65807.850000000006</v>
      </c>
      <c r="I23" s="29">
        <v>0</v>
      </c>
      <c r="J23" s="29">
        <v>0</v>
      </c>
      <c r="K23" s="28">
        <v>10817.09</v>
      </c>
      <c r="L23" s="28">
        <f>K23</f>
        <v>10817.09</v>
      </c>
      <c r="M23" s="29">
        <v>0</v>
      </c>
      <c r="N23" s="29">
        <v>0</v>
      </c>
    </row>
    <row r="24" spans="1:14" s="7" customFormat="1" ht="82.5" customHeight="1">
      <c r="A24" s="21" t="s">
        <v>13</v>
      </c>
      <c r="B24" s="22">
        <v>650</v>
      </c>
      <c r="C24" s="22" t="s">
        <v>40</v>
      </c>
      <c r="D24" s="22" t="s">
        <v>43</v>
      </c>
      <c r="E24" s="23"/>
      <c r="F24" s="22"/>
      <c r="G24" s="24">
        <f>G25</f>
        <v>5532792.9400000004</v>
      </c>
      <c r="H24" s="24">
        <f>H25</f>
        <v>5532792.9400000004</v>
      </c>
      <c r="I24" s="24">
        <f t="shared" ref="I24:J24" si="6">I25</f>
        <v>0</v>
      </c>
      <c r="J24" s="24">
        <f t="shared" si="6"/>
        <v>0</v>
      </c>
      <c r="K24" s="24">
        <f>K25</f>
        <v>5340588.3</v>
      </c>
      <c r="L24" s="24">
        <f>L25</f>
        <v>5340588.3</v>
      </c>
      <c r="M24" s="24">
        <f t="shared" ref="M24:N24" si="7">M25</f>
        <v>0</v>
      </c>
      <c r="N24" s="24">
        <f t="shared" si="7"/>
        <v>0</v>
      </c>
    </row>
    <row r="25" spans="1:14" s="8" customFormat="1" ht="58.5" customHeight="1">
      <c r="A25" s="21" t="s">
        <v>106</v>
      </c>
      <c r="B25" s="22" t="s">
        <v>54</v>
      </c>
      <c r="C25" s="22" t="s">
        <v>40</v>
      </c>
      <c r="D25" s="22" t="s">
        <v>43</v>
      </c>
      <c r="E25" s="23" t="s">
        <v>81</v>
      </c>
      <c r="F25" s="22"/>
      <c r="G25" s="24">
        <f t="shared" ref="G25:H25" si="8">G26</f>
        <v>5532792.9400000004</v>
      </c>
      <c r="H25" s="24">
        <f t="shared" si="8"/>
        <v>5532792.9400000004</v>
      </c>
      <c r="I25" s="24">
        <v>0</v>
      </c>
      <c r="J25" s="24">
        <v>0</v>
      </c>
      <c r="K25" s="24">
        <f t="shared" ref="K25:L25" si="9">K26</f>
        <v>5340588.3</v>
      </c>
      <c r="L25" s="24">
        <f t="shared" si="9"/>
        <v>5340588.3</v>
      </c>
      <c r="M25" s="24">
        <v>0</v>
      </c>
      <c r="N25" s="24">
        <v>0</v>
      </c>
    </row>
    <row r="26" spans="1:14" s="8" customFormat="1" ht="92.25" customHeight="1">
      <c r="A26" s="21" t="s">
        <v>109</v>
      </c>
      <c r="B26" s="22" t="s">
        <v>54</v>
      </c>
      <c r="C26" s="22" t="s">
        <v>40</v>
      </c>
      <c r="D26" s="22" t="s">
        <v>43</v>
      </c>
      <c r="E26" s="23" t="s">
        <v>82</v>
      </c>
      <c r="F26" s="22"/>
      <c r="G26" s="24">
        <f>G27+G30</f>
        <v>5532792.9400000004</v>
      </c>
      <c r="H26" s="24">
        <f t="shared" ref="H26:N26" si="10">H27+H30</f>
        <v>5532792.9400000004</v>
      </c>
      <c r="I26" s="24">
        <f t="shared" si="10"/>
        <v>0</v>
      </c>
      <c r="J26" s="24">
        <f t="shared" si="10"/>
        <v>0</v>
      </c>
      <c r="K26" s="24">
        <f t="shared" si="10"/>
        <v>5340588.3</v>
      </c>
      <c r="L26" s="24">
        <f t="shared" si="10"/>
        <v>5340588.3</v>
      </c>
      <c r="M26" s="24">
        <f t="shared" si="10"/>
        <v>0</v>
      </c>
      <c r="N26" s="24">
        <f t="shared" si="10"/>
        <v>0</v>
      </c>
    </row>
    <row r="27" spans="1:14" s="8" customFormat="1" ht="58.5" customHeight="1">
      <c r="A27" s="21" t="s">
        <v>14</v>
      </c>
      <c r="B27" s="22" t="s">
        <v>54</v>
      </c>
      <c r="C27" s="22" t="s">
        <v>40</v>
      </c>
      <c r="D27" s="22" t="s">
        <v>43</v>
      </c>
      <c r="E27" s="23" t="s">
        <v>83</v>
      </c>
      <c r="F27" s="22"/>
      <c r="G27" s="24">
        <f t="shared" ref="G27:N27" si="11">G28</f>
        <v>5304389.4000000004</v>
      </c>
      <c r="H27" s="24">
        <f t="shared" si="11"/>
        <v>5304389.4000000004</v>
      </c>
      <c r="I27" s="24">
        <f t="shared" si="11"/>
        <v>0</v>
      </c>
      <c r="J27" s="24">
        <f t="shared" si="11"/>
        <v>0</v>
      </c>
      <c r="K27" s="24">
        <f t="shared" si="11"/>
        <v>5304389.3899999997</v>
      </c>
      <c r="L27" s="24">
        <f t="shared" si="11"/>
        <v>5304389.3899999997</v>
      </c>
      <c r="M27" s="24">
        <f t="shared" si="11"/>
        <v>0</v>
      </c>
      <c r="N27" s="24">
        <f t="shared" si="11"/>
        <v>0</v>
      </c>
    </row>
    <row r="28" spans="1:14" s="7" customFormat="1" ht="117" customHeight="1">
      <c r="A28" s="25" t="s">
        <v>11</v>
      </c>
      <c r="B28" s="26" t="s">
        <v>54</v>
      </c>
      <c r="C28" s="26" t="s">
        <v>40</v>
      </c>
      <c r="D28" s="26" t="s">
        <v>43</v>
      </c>
      <c r="E28" s="27" t="s">
        <v>83</v>
      </c>
      <c r="F28" s="26">
        <v>100</v>
      </c>
      <c r="G28" s="28">
        <f>G29</f>
        <v>5304389.4000000004</v>
      </c>
      <c r="H28" s="28">
        <f>H29</f>
        <v>5304389.4000000004</v>
      </c>
      <c r="I28" s="29">
        <v>0</v>
      </c>
      <c r="J28" s="29">
        <v>0</v>
      </c>
      <c r="K28" s="28">
        <f>K29</f>
        <v>5304389.3899999997</v>
      </c>
      <c r="L28" s="28">
        <f>L29</f>
        <v>5304389.3899999997</v>
      </c>
      <c r="M28" s="29">
        <v>0</v>
      </c>
      <c r="N28" s="29">
        <v>0</v>
      </c>
    </row>
    <row r="29" spans="1:14" s="7" customFormat="1" ht="75" customHeight="1">
      <c r="A29" s="25" t="s">
        <v>12</v>
      </c>
      <c r="B29" s="26" t="s">
        <v>54</v>
      </c>
      <c r="C29" s="26" t="s">
        <v>40</v>
      </c>
      <c r="D29" s="26" t="s">
        <v>43</v>
      </c>
      <c r="E29" s="27" t="s">
        <v>83</v>
      </c>
      <c r="F29" s="26">
        <v>120</v>
      </c>
      <c r="G29" s="28">
        <v>5304389.4000000004</v>
      </c>
      <c r="H29" s="28">
        <f>G29</f>
        <v>5304389.4000000004</v>
      </c>
      <c r="I29" s="29">
        <v>0</v>
      </c>
      <c r="J29" s="29">
        <v>0</v>
      </c>
      <c r="K29" s="28">
        <v>5304389.3899999997</v>
      </c>
      <c r="L29" s="28">
        <f>K29</f>
        <v>5304389.3899999997</v>
      </c>
      <c r="M29" s="29">
        <v>0</v>
      </c>
      <c r="N29" s="29">
        <v>0</v>
      </c>
    </row>
    <row r="30" spans="1:14" s="8" customFormat="1" ht="127.5" customHeight="1">
      <c r="A30" s="21" t="s">
        <v>118</v>
      </c>
      <c r="B30" s="22">
        <v>650</v>
      </c>
      <c r="C30" s="22" t="s">
        <v>40</v>
      </c>
      <c r="D30" s="22" t="s">
        <v>43</v>
      </c>
      <c r="E30" s="23" t="s">
        <v>119</v>
      </c>
      <c r="F30" s="22"/>
      <c r="G30" s="24">
        <f t="shared" ref="G30:H31" si="12">G31</f>
        <v>228403.54</v>
      </c>
      <c r="H30" s="24">
        <f t="shared" si="12"/>
        <v>228403.54</v>
      </c>
      <c r="I30" s="24">
        <v>0</v>
      </c>
      <c r="J30" s="24">
        <v>0</v>
      </c>
      <c r="K30" s="24">
        <f t="shared" ref="K30:L31" si="13">K31</f>
        <v>36198.910000000003</v>
      </c>
      <c r="L30" s="24">
        <f t="shared" si="13"/>
        <v>36198.910000000003</v>
      </c>
      <c r="M30" s="24">
        <v>0</v>
      </c>
      <c r="N30" s="24">
        <v>0</v>
      </c>
    </row>
    <row r="31" spans="1:14" s="7" customFormat="1" ht="93" customHeight="1">
      <c r="A31" s="25" t="s">
        <v>11</v>
      </c>
      <c r="B31" s="26">
        <v>650</v>
      </c>
      <c r="C31" s="26" t="s">
        <v>40</v>
      </c>
      <c r="D31" s="26" t="s">
        <v>43</v>
      </c>
      <c r="E31" s="27" t="s">
        <v>119</v>
      </c>
      <c r="F31" s="26">
        <v>100</v>
      </c>
      <c r="G31" s="28">
        <f t="shared" si="12"/>
        <v>228403.54</v>
      </c>
      <c r="H31" s="28">
        <f t="shared" si="12"/>
        <v>228403.54</v>
      </c>
      <c r="I31" s="29">
        <v>0</v>
      </c>
      <c r="J31" s="29">
        <v>0</v>
      </c>
      <c r="K31" s="28">
        <f t="shared" si="13"/>
        <v>36198.910000000003</v>
      </c>
      <c r="L31" s="28">
        <f t="shared" si="13"/>
        <v>36198.910000000003</v>
      </c>
      <c r="M31" s="29">
        <v>0</v>
      </c>
      <c r="N31" s="29">
        <v>0</v>
      </c>
    </row>
    <row r="32" spans="1:14" s="7" customFormat="1" ht="50.25" customHeight="1">
      <c r="A32" s="25" t="s">
        <v>12</v>
      </c>
      <c r="B32" s="26">
        <v>650</v>
      </c>
      <c r="C32" s="26" t="s">
        <v>40</v>
      </c>
      <c r="D32" s="26" t="s">
        <v>43</v>
      </c>
      <c r="E32" s="27" t="s">
        <v>119</v>
      </c>
      <c r="F32" s="26">
        <v>120</v>
      </c>
      <c r="G32" s="28">
        <v>228403.54</v>
      </c>
      <c r="H32" s="28">
        <f>G32</f>
        <v>228403.54</v>
      </c>
      <c r="I32" s="29">
        <v>0</v>
      </c>
      <c r="J32" s="29">
        <v>0</v>
      </c>
      <c r="K32" s="28">
        <v>36198.910000000003</v>
      </c>
      <c r="L32" s="28">
        <f>K32</f>
        <v>36198.910000000003</v>
      </c>
      <c r="M32" s="29">
        <v>0</v>
      </c>
      <c r="N32" s="29">
        <v>0</v>
      </c>
    </row>
    <row r="33" spans="1:14" s="7" customFormat="1" ht="38.25" customHeight="1">
      <c r="A33" s="21" t="s">
        <v>18</v>
      </c>
      <c r="B33" s="22">
        <v>650</v>
      </c>
      <c r="C33" s="22" t="s">
        <v>40</v>
      </c>
      <c r="D33" s="22">
        <v>11</v>
      </c>
      <c r="E33" s="23"/>
      <c r="F33" s="22"/>
      <c r="G33" s="24">
        <f>G36</f>
        <v>91000</v>
      </c>
      <c r="H33" s="24">
        <f>H35</f>
        <v>91000</v>
      </c>
      <c r="I33" s="24">
        <v>0</v>
      </c>
      <c r="J33" s="24">
        <v>0</v>
      </c>
      <c r="K33" s="24">
        <f>K36</f>
        <v>91000</v>
      </c>
      <c r="L33" s="24">
        <f>L35</f>
        <v>91000</v>
      </c>
      <c r="M33" s="24">
        <v>0</v>
      </c>
      <c r="N33" s="24">
        <v>0</v>
      </c>
    </row>
    <row r="34" spans="1:14" s="8" customFormat="1" ht="49.5" customHeight="1">
      <c r="A34" s="21" t="s">
        <v>73</v>
      </c>
      <c r="B34" s="22">
        <v>650</v>
      </c>
      <c r="C34" s="22" t="s">
        <v>40</v>
      </c>
      <c r="D34" s="22" t="s">
        <v>75</v>
      </c>
      <c r="E34" s="23" t="s">
        <v>74</v>
      </c>
      <c r="F34" s="22"/>
      <c r="G34" s="24">
        <f>G35</f>
        <v>91000</v>
      </c>
      <c r="H34" s="24">
        <f t="shared" ref="H34:N34" si="14">H35</f>
        <v>91000</v>
      </c>
      <c r="I34" s="24">
        <f t="shared" si="14"/>
        <v>0</v>
      </c>
      <c r="J34" s="24">
        <f t="shared" si="14"/>
        <v>0</v>
      </c>
      <c r="K34" s="24">
        <f>K35</f>
        <v>91000</v>
      </c>
      <c r="L34" s="24">
        <f t="shared" si="14"/>
        <v>91000</v>
      </c>
      <c r="M34" s="24">
        <f t="shared" si="14"/>
        <v>0</v>
      </c>
      <c r="N34" s="24">
        <f t="shared" si="14"/>
        <v>0</v>
      </c>
    </row>
    <row r="35" spans="1:14" s="8" customFormat="1" ht="24.75" customHeight="1">
      <c r="A35" s="21" t="s">
        <v>114</v>
      </c>
      <c r="B35" s="22">
        <v>650</v>
      </c>
      <c r="C35" s="22" t="s">
        <v>40</v>
      </c>
      <c r="D35" s="22">
        <v>11</v>
      </c>
      <c r="E35" s="23" t="s">
        <v>19</v>
      </c>
      <c r="F35" s="22"/>
      <c r="G35" s="24">
        <f>G36</f>
        <v>91000</v>
      </c>
      <c r="H35" s="24">
        <f>H36</f>
        <v>91000</v>
      </c>
      <c r="I35" s="24">
        <v>0</v>
      </c>
      <c r="J35" s="24">
        <v>0</v>
      </c>
      <c r="K35" s="24">
        <f>K36</f>
        <v>91000</v>
      </c>
      <c r="L35" s="24">
        <f>L36</f>
        <v>91000</v>
      </c>
      <c r="M35" s="24">
        <v>0</v>
      </c>
      <c r="N35" s="24">
        <v>0</v>
      </c>
    </row>
    <row r="36" spans="1:14" s="7" customFormat="1" ht="38.25" customHeight="1">
      <c r="A36" s="30" t="s">
        <v>17</v>
      </c>
      <c r="B36" s="31">
        <v>650</v>
      </c>
      <c r="C36" s="31" t="s">
        <v>40</v>
      </c>
      <c r="D36" s="31">
        <v>11</v>
      </c>
      <c r="E36" s="32" t="s">
        <v>19</v>
      </c>
      <c r="F36" s="31">
        <v>800</v>
      </c>
      <c r="G36" s="29">
        <f>G37</f>
        <v>91000</v>
      </c>
      <c r="H36" s="29">
        <f>H37</f>
        <v>91000</v>
      </c>
      <c r="I36" s="29">
        <v>0</v>
      </c>
      <c r="J36" s="29">
        <v>0</v>
      </c>
      <c r="K36" s="29">
        <f>K37</f>
        <v>91000</v>
      </c>
      <c r="L36" s="29">
        <f>L37</f>
        <v>91000</v>
      </c>
      <c r="M36" s="29">
        <v>0</v>
      </c>
      <c r="N36" s="29">
        <v>0</v>
      </c>
    </row>
    <row r="37" spans="1:14" s="7" customFormat="1" ht="38.25" customHeight="1">
      <c r="A37" s="30" t="s">
        <v>20</v>
      </c>
      <c r="B37" s="31">
        <v>650</v>
      </c>
      <c r="C37" s="31" t="s">
        <v>40</v>
      </c>
      <c r="D37" s="31">
        <v>11</v>
      </c>
      <c r="E37" s="32" t="s">
        <v>19</v>
      </c>
      <c r="F37" s="31">
        <v>870</v>
      </c>
      <c r="G37" s="29">
        <v>91000</v>
      </c>
      <c r="H37" s="29">
        <f>G37</f>
        <v>91000</v>
      </c>
      <c r="I37" s="29">
        <v>0</v>
      </c>
      <c r="J37" s="29">
        <v>0</v>
      </c>
      <c r="K37" s="29">
        <v>91000</v>
      </c>
      <c r="L37" s="29">
        <f>K37</f>
        <v>91000</v>
      </c>
      <c r="M37" s="29">
        <v>0</v>
      </c>
      <c r="N37" s="29">
        <v>0</v>
      </c>
    </row>
    <row r="38" spans="1:14" s="7" customFormat="1" ht="42" customHeight="1">
      <c r="A38" s="21" t="s">
        <v>21</v>
      </c>
      <c r="B38" s="22">
        <v>650</v>
      </c>
      <c r="C38" s="22" t="s">
        <v>40</v>
      </c>
      <c r="D38" s="22">
        <v>13</v>
      </c>
      <c r="E38" s="23"/>
      <c r="F38" s="22"/>
      <c r="G38" s="24">
        <f>G39</f>
        <v>11067054.91</v>
      </c>
      <c r="H38" s="24">
        <f t="shared" ref="H38:N38" si="15">H39</f>
        <v>11067054.91</v>
      </c>
      <c r="I38" s="24">
        <f t="shared" si="15"/>
        <v>0</v>
      </c>
      <c r="J38" s="24">
        <f t="shared" si="15"/>
        <v>0</v>
      </c>
      <c r="K38" s="24">
        <f t="shared" si="15"/>
        <v>9406111.0600000005</v>
      </c>
      <c r="L38" s="24">
        <f t="shared" si="15"/>
        <v>9406111.0600000005</v>
      </c>
      <c r="M38" s="24">
        <f t="shared" si="15"/>
        <v>0</v>
      </c>
      <c r="N38" s="24">
        <f t="shared" si="15"/>
        <v>0</v>
      </c>
    </row>
    <row r="39" spans="1:14" s="8" customFormat="1" ht="69.75" customHeight="1">
      <c r="A39" s="21" t="s">
        <v>106</v>
      </c>
      <c r="B39" s="22" t="s">
        <v>54</v>
      </c>
      <c r="C39" s="22" t="s">
        <v>40</v>
      </c>
      <c r="D39" s="22" t="s">
        <v>76</v>
      </c>
      <c r="E39" s="23" t="s">
        <v>81</v>
      </c>
      <c r="F39" s="22"/>
      <c r="G39" s="24">
        <f t="shared" ref="G39:H39" si="16">G40</f>
        <v>11067054.91</v>
      </c>
      <c r="H39" s="24">
        <f t="shared" si="16"/>
        <v>11067054.91</v>
      </c>
      <c r="I39" s="24">
        <v>0</v>
      </c>
      <c r="J39" s="24">
        <v>0</v>
      </c>
      <c r="K39" s="24">
        <f t="shared" ref="K39:L39" si="17">K40</f>
        <v>9406111.0600000005</v>
      </c>
      <c r="L39" s="24">
        <f t="shared" si="17"/>
        <v>9406111.0600000005</v>
      </c>
      <c r="M39" s="24">
        <v>0</v>
      </c>
      <c r="N39" s="24">
        <v>0</v>
      </c>
    </row>
    <row r="40" spans="1:14" s="8" customFormat="1" ht="89.25" customHeight="1">
      <c r="A40" s="21" t="s">
        <v>80</v>
      </c>
      <c r="B40" s="22" t="s">
        <v>54</v>
      </c>
      <c r="C40" s="22" t="s">
        <v>40</v>
      </c>
      <c r="D40" s="22" t="s">
        <v>76</v>
      </c>
      <c r="E40" s="23" t="s">
        <v>82</v>
      </c>
      <c r="F40" s="22"/>
      <c r="G40" s="24">
        <f>G41+G47+G44</f>
        <v>11067054.91</v>
      </c>
      <c r="H40" s="24">
        <f t="shared" ref="H40:N40" si="18">H41+H47+H44</f>
        <v>11067054.91</v>
      </c>
      <c r="I40" s="24">
        <f t="shared" si="18"/>
        <v>0</v>
      </c>
      <c r="J40" s="24">
        <f t="shared" si="18"/>
        <v>0</v>
      </c>
      <c r="K40" s="24">
        <f t="shared" si="18"/>
        <v>9406111.0600000005</v>
      </c>
      <c r="L40" s="24">
        <f t="shared" si="18"/>
        <v>9406111.0600000005</v>
      </c>
      <c r="M40" s="24">
        <f t="shared" si="18"/>
        <v>0</v>
      </c>
      <c r="N40" s="24">
        <f t="shared" si="18"/>
        <v>0</v>
      </c>
    </row>
    <row r="41" spans="1:14" s="8" customFormat="1" ht="48.75" customHeight="1">
      <c r="A41" s="21" t="s">
        <v>93</v>
      </c>
      <c r="B41" s="22" t="s">
        <v>54</v>
      </c>
      <c r="C41" s="22" t="s">
        <v>40</v>
      </c>
      <c r="D41" s="22" t="s">
        <v>76</v>
      </c>
      <c r="E41" s="23" t="s">
        <v>94</v>
      </c>
      <c r="F41" s="22"/>
      <c r="G41" s="24">
        <f>G42</f>
        <v>280000</v>
      </c>
      <c r="H41" s="24">
        <f>H42</f>
        <v>280000</v>
      </c>
      <c r="I41" s="24">
        <f t="shared" ref="I41:J41" si="19">I42</f>
        <v>0</v>
      </c>
      <c r="J41" s="24">
        <f t="shared" si="19"/>
        <v>0</v>
      </c>
      <c r="K41" s="24">
        <f>K42</f>
        <v>500000</v>
      </c>
      <c r="L41" s="24">
        <f>L42</f>
        <v>500000</v>
      </c>
      <c r="M41" s="24">
        <f t="shared" ref="M41:N41" si="20">M42</f>
        <v>0</v>
      </c>
      <c r="N41" s="24">
        <f t="shared" si="20"/>
        <v>0</v>
      </c>
    </row>
    <row r="42" spans="1:14" s="7" customFormat="1" ht="36" customHeight="1">
      <c r="A42" s="30" t="s">
        <v>17</v>
      </c>
      <c r="B42" s="26" t="s">
        <v>54</v>
      </c>
      <c r="C42" s="26" t="s">
        <v>40</v>
      </c>
      <c r="D42" s="26" t="s">
        <v>76</v>
      </c>
      <c r="E42" s="27" t="s">
        <v>94</v>
      </c>
      <c r="F42" s="26" t="s">
        <v>47</v>
      </c>
      <c r="G42" s="28">
        <f>G43</f>
        <v>280000</v>
      </c>
      <c r="H42" s="28">
        <f>H43</f>
        <v>280000</v>
      </c>
      <c r="I42" s="29">
        <v>0</v>
      </c>
      <c r="J42" s="29">
        <v>0</v>
      </c>
      <c r="K42" s="28">
        <f>K43</f>
        <v>500000</v>
      </c>
      <c r="L42" s="28">
        <f>L43</f>
        <v>500000</v>
      </c>
      <c r="M42" s="29">
        <v>0</v>
      </c>
      <c r="N42" s="29">
        <v>0</v>
      </c>
    </row>
    <row r="43" spans="1:14" s="7" customFormat="1" ht="36.75" customHeight="1">
      <c r="A43" s="30" t="s">
        <v>20</v>
      </c>
      <c r="B43" s="26" t="s">
        <v>54</v>
      </c>
      <c r="C43" s="26" t="s">
        <v>40</v>
      </c>
      <c r="D43" s="26" t="s">
        <v>76</v>
      </c>
      <c r="E43" s="27" t="s">
        <v>94</v>
      </c>
      <c r="F43" s="26" t="s">
        <v>95</v>
      </c>
      <c r="G43" s="28">
        <v>280000</v>
      </c>
      <c r="H43" s="28">
        <f>G43</f>
        <v>280000</v>
      </c>
      <c r="I43" s="29">
        <v>0</v>
      </c>
      <c r="J43" s="29">
        <v>0</v>
      </c>
      <c r="K43" s="28">
        <v>500000</v>
      </c>
      <c r="L43" s="28">
        <f>K43</f>
        <v>500000</v>
      </c>
      <c r="M43" s="29">
        <v>0</v>
      </c>
      <c r="N43" s="29">
        <v>0</v>
      </c>
    </row>
    <row r="44" spans="1:14" s="8" customFormat="1" ht="127.5" customHeight="1">
      <c r="A44" s="21" t="s">
        <v>118</v>
      </c>
      <c r="B44" s="22">
        <v>650</v>
      </c>
      <c r="C44" s="22" t="s">
        <v>40</v>
      </c>
      <c r="D44" s="22" t="s">
        <v>76</v>
      </c>
      <c r="E44" s="23" t="s">
        <v>119</v>
      </c>
      <c r="F44" s="22"/>
      <c r="G44" s="24">
        <f t="shared" ref="G44:H45" si="21">G45</f>
        <v>581788.61</v>
      </c>
      <c r="H44" s="24">
        <f t="shared" si="21"/>
        <v>581788.61</v>
      </c>
      <c r="I44" s="24">
        <v>0</v>
      </c>
      <c r="J44" s="24">
        <v>0</v>
      </c>
      <c r="K44" s="24">
        <f t="shared" ref="K44:L45" si="22">K45</f>
        <v>311984</v>
      </c>
      <c r="L44" s="24">
        <f t="shared" si="22"/>
        <v>311984</v>
      </c>
      <c r="M44" s="24">
        <v>0</v>
      </c>
      <c r="N44" s="24">
        <v>0</v>
      </c>
    </row>
    <row r="45" spans="1:14" s="7" customFormat="1" ht="104.25" customHeight="1">
      <c r="A45" s="25" t="s">
        <v>11</v>
      </c>
      <c r="B45" s="26">
        <v>650</v>
      </c>
      <c r="C45" s="26" t="s">
        <v>40</v>
      </c>
      <c r="D45" s="26" t="s">
        <v>76</v>
      </c>
      <c r="E45" s="27" t="s">
        <v>119</v>
      </c>
      <c r="F45" s="26">
        <v>100</v>
      </c>
      <c r="G45" s="28">
        <f t="shared" si="21"/>
        <v>581788.61</v>
      </c>
      <c r="H45" s="28">
        <f t="shared" si="21"/>
        <v>581788.61</v>
      </c>
      <c r="I45" s="29">
        <v>0</v>
      </c>
      <c r="J45" s="29">
        <v>0</v>
      </c>
      <c r="K45" s="28">
        <f t="shared" si="22"/>
        <v>311984</v>
      </c>
      <c r="L45" s="28">
        <f t="shared" si="22"/>
        <v>311984</v>
      </c>
      <c r="M45" s="29">
        <v>0</v>
      </c>
      <c r="N45" s="29">
        <v>0</v>
      </c>
    </row>
    <row r="46" spans="1:14" s="7" customFormat="1" ht="39" customHeight="1">
      <c r="A46" s="25" t="s">
        <v>36</v>
      </c>
      <c r="B46" s="26">
        <v>650</v>
      </c>
      <c r="C46" s="26" t="s">
        <v>40</v>
      </c>
      <c r="D46" s="26" t="s">
        <v>76</v>
      </c>
      <c r="E46" s="27" t="s">
        <v>119</v>
      </c>
      <c r="F46" s="26" t="s">
        <v>89</v>
      </c>
      <c r="G46" s="28">
        <v>581788.61</v>
      </c>
      <c r="H46" s="28">
        <f>G46</f>
        <v>581788.61</v>
      </c>
      <c r="I46" s="29">
        <v>0</v>
      </c>
      <c r="J46" s="29">
        <v>0</v>
      </c>
      <c r="K46" s="28">
        <v>311984</v>
      </c>
      <c r="L46" s="28">
        <f>K46</f>
        <v>311984</v>
      </c>
      <c r="M46" s="29">
        <v>0</v>
      </c>
      <c r="N46" s="29">
        <v>0</v>
      </c>
    </row>
    <row r="47" spans="1:14" s="8" customFormat="1" ht="36.75" customHeight="1">
      <c r="A47" s="21" t="s">
        <v>56</v>
      </c>
      <c r="B47" s="22" t="s">
        <v>54</v>
      </c>
      <c r="C47" s="22" t="s">
        <v>40</v>
      </c>
      <c r="D47" s="22" t="s">
        <v>76</v>
      </c>
      <c r="E47" s="23" t="s">
        <v>84</v>
      </c>
      <c r="F47" s="22"/>
      <c r="G47" s="24">
        <f>G48+G50+G52</f>
        <v>10205266.300000001</v>
      </c>
      <c r="H47" s="24">
        <f t="shared" ref="H47:N47" si="23">H48+H50+H52</f>
        <v>10205266.300000001</v>
      </c>
      <c r="I47" s="24">
        <f t="shared" si="23"/>
        <v>0</v>
      </c>
      <c r="J47" s="24">
        <f t="shared" si="23"/>
        <v>0</v>
      </c>
      <c r="K47" s="24">
        <f t="shared" si="23"/>
        <v>8594127.0600000005</v>
      </c>
      <c r="L47" s="24">
        <f t="shared" si="23"/>
        <v>8594127.0600000005</v>
      </c>
      <c r="M47" s="24">
        <f t="shared" si="23"/>
        <v>0</v>
      </c>
      <c r="N47" s="24">
        <f t="shared" si="23"/>
        <v>0</v>
      </c>
    </row>
    <row r="48" spans="1:14" s="7" customFormat="1" ht="95.25" customHeight="1">
      <c r="A48" s="25" t="s">
        <v>11</v>
      </c>
      <c r="B48" s="26" t="s">
        <v>54</v>
      </c>
      <c r="C48" s="26" t="s">
        <v>40</v>
      </c>
      <c r="D48" s="26" t="s">
        <v>76</v>
      </c>
      <c r="E48" s="27" t="s">
        <v>84</v>
      </c>
      <c r="F48" s="26">
        <v>100</v>
      </c>
      <c r="G48" s="28">
        <f>G49</f>
        <v>7970873</v>
      </c>
      <c r="H48" s="28">
        <f>H49</f>
        <v>7970873</v>
      </c>
      <c r="I48" s="29">
        <v>0</v>
      </c>
      <c r="J48" s="29">
        <v>0</v>
      </c>
      <c r="K48" s="28">
        <f>K49</f>
        <v>8000964.7400000002</v>
      </c>
      <c r="L48" s="28">
        <f>L49</f>
        <v>8000964.7400000002</v>
      </c>
      <c r="M48" s="29">
        <v>0</v>
      </c>
      <c r="N48" s="29">
        <v>0</v>
      </c>
    </row>
    <row r="49" spans="1:14" s="7" customFormat="1" ht="42.75" customHeight="1">
      <c r="A49" s="25" t="s">
        <v>36</v>
      </c>
      <c r="B49" s="26" t="s">
        <v>54</v>
      </c>
      <c r="C49" s="26" t="s">
        <v>40</v>
      </c>
      <c r="D49" s="26" t="s">
        <v>76</v>
      </c>
      <c r="E49" s="27" t="s">
        <v>84</v>
      </c>
      <c r="F49" s="26" t="s">
        <v>89</v>
      </c>
      <c r="G49" s="28">
        <v>7970873</v>
      </c>
      <c r="H49" s="28">
        <f>G49</f>
        <v>7970873</v>
      </c>
      <c r="I49" s="29">
        <v>0</v>
      </c>
      <c r="J49" s="29">
        <v>0</v>
      </c>
      <c r="K49" s="28">
        <v>8000964.7400000002</v>
      </c>
      <c r="L49" s="28">
        <f>K49</f>
        <v>8000964.7400000002</v>
      </c>
      <c r="M49" s="29">
        <v>0</v>
      </c>
      <c r="N49" s="29">
        <v>0</v>
      </c>
    </row>
    <row r="50" spans="1:14" s="7" customFormat="1" ht="54.75" customHeight="1">
      <c r="A50" s="25" t="s">
        <v>15</v>
      </c>
      <c r="B50" s="26" t="s">
        <v>54</v>
      </c>
      <c r="C50" s="26" t="s">
        <v>40</v>
      </c>
      <c r="D50" s="26" t="s">
        <v>76</v>
      </c>
      <c r="E50" s="27" t="s">
        <v>84</v>
      </c>
      <c r="F50" s="26" t="s">
        <v>49</v>
      </c>
      <c r="G50" s="28">
        <f>G51</f>
        <v>2175393.2999999998</v>
      </c>
      <c r="H50" s="28">
        <f>H51</f>
        <v>2175393.2999999998</v>
      </c>
      <c r="I50" s="29">
        <v>0</v>
      </c>
      <c r="J50" s="29">
        <v>0</v>
      </c>
      <c r="K50" s="28">
        <f>K51</f>
        <v>578162.31999999995</v>
      </c>
      <c r="L50" s="28">
        <f>L51</f>
        <v>578162.31999999995</v>
      </c>
      <c r="M50" s="29">
        <v>0</v>
      </c>
      <c r="N50" s="29">
        <v>0</v>
      </c>
    </row>
    <row r="51" spans="1:14" s="7" customFormat="1" ht="58.5" customHeight="1">
      <c r="A51" s="25" t="s">
        <v>16</v>
      </c>
      <c r="B51" s="26" t="s">
        <v>54</v>
      </c>
      <c r="C51" s="26" t="s">
        <v>40</v>
      </c>
      <c r="D51" s="26" t="s">
        <v>76</v>
      </c>
      <c r="E51" s="27" t="s">
        <v>84</v>
      </c>
      <c r="F51" s="26" t="s">
        <v>50</v>
      </c>
      <c r="G51" s="28">
        <v>2175393.2999999998</v>
      </c>
      <c r="H51" s="28">
        <f>G51</f>
        <v>2175393.2999999998</v>
      </c>
      <c r="I51" s="29">
        <v>0</v>
      </c>
      <c r="J51" s="29">
        <v>0</v>
      </c>
      <c r="K51" s="28">
        <v>578162.31999999995</v>
      </c>
      <c r="L51" s="28">
        <f>K51</f>
        <v>578162.31999999995</v>
      </c>
      <c r="M51" s="29">
        <v>0</v>
      </c>
      <c r="N51" s="29">
        <v>0</v>
      </c>
    </row>
    <row r="52" spans="1:14" s="7" customFormat="1" ht="31.5" customHeight="1">
      <c r="A52" s="25" t="s">
        <v>17</v>
      </c>
      <c r="B52" s="26" t="s">
        <v>54</v>
      </c>
      <c r="C52" s="26" t="s">
        <v>40</v>
      </c>
      <c r="D52" s="26" t="s">
        <v>76</v>
      </c>
      <c r="E52" s="27" t="s">
        <v>84</v>
      </c>
      <c r="F52" s="26" t="s">
        <v>47</v>
      </c>
      <c r="G52" s="28">
        <f>G53</f>
        <v>59000</v>
      </c>
      <c r="H52" s="28">
        <f>H53</f>
        <v>59000</v>
      </c>
      <c r="I52" s="29">
        <v>0</v>
      </c>
      <c r="J52" s="29">
        <v>0</v>
      </c>
      <c r="K52" s="28">
        <f>K53</f>
        <v>15000</v>
      </c>
      <c r="L52" s="28">
        <f>L53</f>
        <v>15000</v>
      </c>
      <c r="M52" s="29">
        <v>0</v>
      </c>
      <c r="N52" s="29">
        <v>0</v>
      </c>
    </row>
    <row r="53" spans="1:14" s="7" customFormat="1" ht="29.25" customHeight="1">
      <c r="A53" s="25" t="s">
        <v>121</v>
      </c>
      <c r="B53" s="26" t="s">
        <v>54</v>
      </c>
      <c r="C53" s="26" t="s">
        <v>40</v>
      </c>
      <c r="D53" s="26" t="s">
        <v>76</v>
      </c>
      <c r="E53" s="27" t="s">
        <v>84</v>
      </c>
      <c r="F53" s="26" t="s">
        <v>120</v>
      </c>
      <c r="G53" s="28">
        <v>59000</v>
      </c>
      <c r="H53" s="28">
        <f>G53</f>
        <v>59000</v>
      </c>
      <c r="I53" s="29">
        <v>0</v>
      </c>
      <c r="J53" s="29">
        <v>0</v>
      </c>
      <c r="K53" s="28">
        <v>15000</v>
      </c>
      <c r="L53" s="28">
        <f>K53</f>
        <v>15000</v>
      </c>
      <c r="M53" s="29">
        <v>0</v>
      </c>
      <c r="N53" s="29">
        <v>0</v>
      </c>
    </row>
    <row r="54" spans="1:14" s="7" customFormat="1" ht="35.25" customHeight="1">
      <c r="A54" s="33" t="s">
        <v>22</v>
      </c>
      <c r="B54" s="34">
        <v>650</v>
      </c>
      <c r="C54" s="34" t="s">
        <v>41</v>
      </c>
      <c r="D54" s="34"/>
      <c r="E54" s="35"/>
      <c r="F54" s="34"/>
      <c r="G54" s="36">
        <f>G55</f>
        <v>311200</v>
      </c>
      <c r="H54" s="36">
        <v>0</v>
      </c>
      <c r="I54" s="36">
        <f>I55</f>
        <v>311200</v>
      </c>
      <c r="J54" s="36">
        <f>J55</f>
        <v>0</v>
      </c>
      <c r="K54" s="36">
        <f>K55</f>
        <v>322600</v>
      </c>
      <c r="L54" s="36">
        <v>0</v>
      </c>
      <c r="M54" s="36">
        <f>M55</f>
        <v>322600</v>
      </c>
      <c r="N54" s="36">
        <f>N55</f>
        <v>0</v>
      </c>
    </row>
    <row r="55" spans="1:14" s="7" customFormat="1" ht="34.5" customHeight="1">
      <c r="A55" s="21" t="s">
        <v>23</v>
      </c>
      <c r="B55" s="22">
        <v>650</v>
      </c>
      <c r="C55" s="22" t="s">
        <v>41</v>
      </c>
      <c r="D55" s="22" t="s">
        <v>42</v>
      </c>
      <c r="E55" s="23"/>
      <c r="F55" s="22"/>
      <c r="G55" s="24">
        <f>G57</f>
        <v>311200</v>
      </c>
      <c r="H55" s="24">
        <v>0</v>
      </c>
      <c r="I55" s="24">
        <f>I57</f>
        <v>311200</v>
      </c>
      <c r="J55" s="24">
        <f>J57</f>
        <v>0</v>
      </c>
      <c r="K55" s="24">
        <f>K57</f>
        <v>322600</v>
      </c>
      <c r="L55" s="24">
        <v>0</v>
      </c>
      <c r="M55" s="24">
        <f>M57</f>
        <v>322600</v>
      </c>
      <c r="N55" s="24">
        <f>N57</f>
        <v>0</v>
      </c>
    </row>
    <row r="56" spans="1:14" s="8" customFormat="1" ht="57" customHeight="1">
      <c r="A56" s="21" t="s">
        <v>73</v>
      </c>
      <c r="B56" s="22">
        <v>650</v>
      </c>
      <c r="C56" s="22" t="s">
        <v>41</v>
      </c>
      <c r="D56" s="22" t="s">
        <v>42</v>
      </c>
      <c r="E56" s="23" t="s">
        <v>74</v>
      </c>
      <c r="F56" s="22"/>
      <c r="G56" s="24">
        <f>G57</f>
        <v>311200</v>
      </c>
      <c r="H56" s="24">
        <f t="shared" ref="H56:N56" si="24">H57</f>
        <v>0</v>
      </c>
      <c r="I56" s="24">
        <f t="shared" si="24"/>
        <v>311200</v>
      </c>
      <c r="J56" s="24">
        <f t="shared" si="24"/>
        <v>0</v>
      </c>
      <c r="K56" s="24">
        <f>K57</f>
        <v>322600</v>
      </c>
      <c r="L56" s="24">
        <f t="shared" si="24"/>
        <v>0</v>
      </c>
      <c r="M56" s="24">
        <f t="shared" si="24"/>
        <v>322600</v>
      </c>
      <c r="N56" s="24">
        <f t="shared" si="24"/>
        <v>0</v>
      </c>
    </row>
    <row r="57" spans="1:14" s="8" customFormat="1" ht="66" customHeight="1">
      <c r="A57" s="21" t="s">
        <v>108</v>
      </c>
      <c r="B57" s="22">
        <v>650</v>
      </c>
      <c r="C57" s="22" t="s">
        <v>41</v>
      </c>
      <c r="D57" s="22" t="s">
        <v>42</v>
      </c>
      <c r="E57" s="23" t="s">
        <v>24</v>
      </c>
      <c r="F57" s="22"/>
      <c r="G57" s="24">
        <f>G58</f>
        <v>311200</v>
      </c>
      <c r="H57" s="24">
        <v>0</v>
      </c>
      <c r="I57" s="24">
        <f>I58</f>
        <v>311200</v>
      </c>
      <c r="J57" s="24">
        <f>J58</f>
        <v>0</v>
      </c>
      <c r="K57" s="24">
        <f>K58</f>
        <v>322600</v>
      </c>
      <c r="L57" s="24">
        <v>0</v>
      </c>
      <c r="M57" s="24">
        <f>M58</f>
        <v>322600</v>
      </c>
      <c r="N57" s="24">
        <f>N58</f>
        <v>0</v>
      </c>
    </row>
    <row r="58" spans="1:14" s="7" customFormat="1" ht="98.25" customHeight="1">
      <c r="A58" s="25" t="s">
        <v>11</v>
      </c>
      <c r="B58" s="26">
        <v>650</v>
      </c>
      <c r="C58" s="26" t="s">
        <v>41</v>
      </c>
      <c r="D58" s="26" t="s">
        <v>42</v>
      </c>
      <c r="E58" s="27" t="s">
        <v>24</v>
      </c>
      <c r="F58" s="26">
        <v>100</v>
      </c>
      <c r="G58" s="28">
        <f>G59</f>
        <v>311200</v>
      </c>
      <c r="H58" s="28">
        <v>0</v>
      </c>
      <c r="I58" s="29">
        <f>I59</f>
        <v>311200</v>
      </c>
      <c r="J58" s="29">
        <f>J59</f>
        <v>0</v>
      </c>
      <c r="K58" s="28">
        <f>K59</f>
        <v>322600</v>
      </c>
      <c r="L58" s="28">
        <v>0</v>
      </c>
      <c r="M58" s="29">
        <f>M59</f>
        <v>322600</v>
      </c>
      <c r="N58" s="29">
        <f>N59</f>
        <v>0</v>
      </c>
    </row>
    <row r="59" spans="1:14" s="7" customFormat="1" ht="48" customHeight="1">
      <c r="A59" s="25" t="s">
        <v>12</v>
      </c>
      <c r="B59" s="26">
        <v>650</v>
      </c>
      <c r="C59" s="26" t="s">
        <v>41</v>
      </c>
      <c r="D59" s="26" t="s">
        <v>42</v>
      </c>
      <c r="E59" s="27" t="s">
        <v>24</v>
      </c>
      <c r="F59" s="26">
        <v>120</v>
      </c>
      <c r="G59" s="28">
        <v>311200</v>
      </c>
      <c r="H59" s="28">
        <v>0</v>
      </c>
      <c r="I59" s="29">
        <f>G59</f>
        <v>311200</v>
      </c>
      <c r="J59" s="29">
        <v>0</v>
      </c>
      <c r="K59" s="28">
        <v>322600</v>
      </c>
      <c r="L59" s="28">
        <v>0</v>
      </c>
      <c r="M59" s="29">
        <f>K59</f>
        <v>322600</v>
      </c>
      <c r="N59" s="29">
        <v>0</v>
      </c>
    </row>
    <row r="60" spans="1:14" s="7" customFormat="1" ht="60.75" customHeight="1">
      <c r="A60" s="33" t="s">
        <v>25</v>
      </c>
      <c r="B60" s="34">
        <v>650</v>
      </c>
      <c r="C60" s="34" t="s">
        <v>42</v>
      </c>
      <c r="D60" s="34"/>
      <c r="E60" s="35"/>
      <c r="F60" s="34"/>
      <c r="G60" s="36">
        <f>G61</f>
        <v>6438.3</v>
      </c>
      <c r="H60" s="36">
        <f t="shared" ref="H60:N60" si="25">H61</f>
        <v>3219.15</v>
      </c>
      <c r="I60" s="36">
        <f t="shared" si="25"/>
        <v>0</v>
      </c>
      <c r="J60" s="36">
        <f t="shared" si="25"/>
        <v>3219.15</v>
      </c>
      <c r="K60" s="36">
        <f t="shared" si="25"/>
        <v>6446.8</v>
      </c>
      <c r="L60" s="36">
        <f t="shared" si="25"/>
        <v>3223.4</v>
      </c>
      <c r="M60" s="36">
        <f t="shared" si="25"/>
        <v>0</v>
      </c>
      <c r="N60" s="36">
        <f t="shared" si="25"/>
        <v>3223.4</v>
      </c>
    </row>
    <row r="61" spans="1:14" s="9" customFormat="1" ht="53.25" customHeight="1">
      <c r="A61" s="21" t="s">
        <v>26</v>
      </c>
      <c r="B61" s="22">
        <v>650</v>
      </c>
      <c r="C61" s="22" t="s">
        <v>42</v>
      </c>
      <c r="D61" s="22">
        <v>14</v>
      </c>
      <c r="E61" s="23"/>
      <c r="F61" s="22"/>
      <c r="G61" s="24">
        <f>G62</f>
        <v>6438.3</v>
      </c>
      <c r="H61" s="24">
        <f t="shared" ref="H61:N61" si="26">H62</f>
        <v>3219.15</v>
      </c>
      <c r="I61" s="37">
        <f t="shared" si="26"/>
        <v>0</v>
      </c>
      <c r="J61" s="37">
        <f t="shared" si="26"/>
        <v>3219.15</v>
      </c>
      <c r="K61" s="24">
        <f t="shared" si="26"/>
        <v>6446.8</v>
      </c>
      <c r="L61" s="24">
        <f t="shared" si="26"/>
        <v>3223.4</v>
      </c>
      <c r="M61" s="37">
        <f t="shared" si="26"/>
        <v>0</v>
      </c>
      <c r="N61" s="37">
        <f t="shared" si="26"/>
        <v>3223.4</v>
      </c>
    </row>
    <row r="62" spans="1:14" s="8" customFormat="1" ht="89.25" customHeight="1">
      <c r="A62" s="38" t="s">
        <v>110</v>
      </c>
      <c r="B62" s="22">
        <v>650</v>
      </c>
      <c r="C62" s="22" t="s">
        <v>42</v>
      </c>
      <c r="D62" s="22">
        <v>14</v>
      </c>
      <c r="E62" s="23" t="s">
        <v>60</v>
      </c>
      <c r="F62" s="22"/>
      <c r="G62" s="24">
        <f>G63</f>
        <v>6438.3</v>
      </c>
      <c r="H62" s="24">
        <f t="shared" ref="H62:N62" si="27">H63</f>
        <v>3219.15</v>
      </c>
      <c r="I62" s="37">
        <f t="shared" si="27"/>
        <v>0</v>
      </c>
      <c r="J62" s="37">
        <f t="shared" si="27"/>
        <v>3219.15</v>
      </c>
      <c r="K62" s="24">
        <f t="shared" si="27"/>
        <v>6446.8</v>
      </c>
      <c r="L62" s="24">
        <f t="shared" si="27"/>
        <v>3223.4</v>
      </c>
      <c r="M62" s="37">
        <f t="shared" si="27"/>
        <v>0</v>
      </c>
      <c r="N62" s="37">
        <f t="shared" si="27"/>
        <v>3223.4</v>
      </c>
    </row>
    <row r="63" spans="1:14" s="8" customFormat="1" ht="56.25" customHeight="1">
      <c r="A63" s="39" t="s">
        <v>111</v>
      </c>
      <c r="B63" s="22">
        <v>650</v>
      </c>
      <c r="C63" s="22" t="s">
        <v>42</v>
      </c>
      <c r="D63" s="22">
        <v>14</v>
      </c>
      <c r="E63" s="23" t="s">
        <v>61</v>
      </c>
      <c r="F63" s="22"/>
      <c r="G63" s="24">
        <f>G64</f>
        <v>6438.3</v>
      </c>
      <c r="H63" s="24">
        <f t="shared" ref="H63:N63" si="28">H64</f>
        <v>3219.15</v>
      </c>
      <c r="I63" s="37">
        <f t="shared" si="28"/>
        <v>0</v>
      </c>
      <c r="J63" s="37">
        <f t="shared" si="28"/>
        <v>3219.15</v>
      </c>
      <c r="K63" s="24">
        <f>K64</f>
        <v>6446.8</v>
      </c>
      <c r="L63" s="24">
        <f t="shared" si="28"/>
        <v>3223.4</v>
      </c>
      <c r="M63" s="37">
        <f t="shared" si="28"/>
        <v>0</v>
      </c>
      <c r="N63" s="37">
        <f t="shared" si="28"/>
        <v>3223.4</v>
      </c>
    </row>
    <row r="64" spans="1:14" s="8" customFormat="1" ht="105.75" customHeight="1">
      <c r="A64" s="21" t="s">
        <v>59</v>
      </c>
      <c r="B64" s="22">
        <v>650</v>
      </c>
      <c r="C64" s="22" t="s">
        <v>42</v>
      </c>
      <c r="D64" s="22">
        <v>14</v>
      </c>
      <c r="E64" s="23" t="s">
        <v>62</v>
      </c>
      <c r="F64" s="22"/>
      <c r="G64" s="24">
        <f>G65+G68</f>
        <v>6438.3</v>
      </c>
      <c r="H64" s="24">
        <f t="shared" ref="H64:J64" si="29">H65+H68</f>
        <v>3219.15</v>
      </c>
      <c r="I64" s="37">
        <f t="shared" ref="I64" si="30">I65+I68</f>
        <v>0</v>
      </c>
      <c r="J64" s="37">
        <f t="shared" si="29"/>
        <v>3219.15</v>
      </c>
      <c r="K64" s="24">
        <f>K65+K68</f>
        <v>6446.8</v>
      </c>
      <c r="L64" s="24">
        <f t="shared" ref="L64:N64" si="31">L65+L68</f>
        <v>3223.4</v>
      </c>
      <c r="M64" s="37">
        <f t="shared" si="31"/>
        <v>0</v>
      </c>
      <c r="N64" s="37">
        <f t="shared" si="31"/>
        <v>3223.4</v>
      </c>
    </row>
    <row r="65" spans="1:14" s="10" customFormat="1" ht="41.25" customHeight="1">
      <c r="A65" s="21" t="s">
        <v>97</v>
      </c>
      <c r="B65" s="22">
        <v>650</v>
      </c>
      <c r="C65" s="22" t="s">
        <v>42</v>
      </c>
      <c r="D65" s="22">
        <v>14</v>
      </c>
      <c r="E65" s="23" t="s">
        <v>63</v>
      </c>
      <c r="F65" s="22"/>
      <c r="G65" s="24">
        <f t="shared" ref="G65:N66" si="32">G66</f>
        <v>3219.15</v>
      </c>
      <c r="H65" s="24">
        <f t="shared" si="32"/>
        <v>0</v>
      </c>
      <c r="I65" s="37">
        <f t="shared" si="32"/>
        <v>0</v>
      </c>
      <c r="J65" s="37">
        <f t="shared" si="32"/>
        <v>3219.15</v>
      </c>
      <c r="K65" s="24">
        <f t="shared" si="32"/>
        <v>3223.4</v>
      </c>
      <c r="L65" s="24">
        <f t="shared" si="32"/>
        <v>0</v>
      </c>
      <c r="M65" s="37">
        <f t="shared" si="32"/>
        <v>0</v>
      </c>
      <c r="N65" s="37">
        <f t="shared" si="32"/>
        <v>3223.4</v>
      </c>
    </row>
    <row r="66" spans="1:14" s="9" customFormat="1" ht="89.25" customHeight="1">
      <c r="A66" s="30" t="s">
        <v>53</v>
      </c>
      <c r="B66" s="31">
        <v>650</v>
      </c>
      <c r="C66" s="31" t="s">
        <v>42</v>
      </c>
      <c r="D66" s="31">
        <v>14</v>
      </c>
      <c r="E66" s="32" t="s">
        <v>63</v>
      </c>
      <c r="F66" s="31" t="s">
        <v>51</v>
      </c>
      <c r="G66" s="29">
        <f t="shared" si="32"/>
        <v>3219.15</v>
      </c>
      <c r="H66" s="29">
        <f t="shared" si="32"/>
        <v>0</v>
      </c>
      <c r="I66" s="40">
        <f t="shared" si="32"/>
        <v>0</v>
      </c>
      <c r="J66" s="40">
        <f t="shared" si="32"/>
        <v>3219.15</v>
      </c>
      <c r="K66" s="29">
        <f t="shared" si="32"/>
        <v>3223.4</v>
      </c>
      <c r="L66" s="29">
        <f t="shared" si="32"/>
        <v>0</v>
      </c>
      <c r="M66" s="40">
        <f t="shared" si="32"/>
        <v>0</v>
      </c>
      <c r="N66" s="40">
        <f t="shared" si="32"/>
        <v>3223.4</v>
      </c>
    </row>
    <row r="67" spans="1:14" s="9" customFormat="1" ht="44.25" customHeight="1">
      <c r="A67" s="30" t="s">
        <v>12</v>
      </c>
      <c r="B67" s="31">
        <v>650</v>
      </c>
      <c r="C67" s="31" t="s">
        <v>42</v>
      </c>
      <c r="D67" s="31">
        <v>14</v>
      </c>
      <c r="E67" s="32" t="s">
        <v>63</v>
      </c>
      <c r="F67" s="31" t="s">
        <v>52</v>
      </c>
      <c r="G67" s="29">
        <v>3219.15</v>
      </c>
      <c r="H67" s="29">
        <v>0</v>
      </c>
      <c r="I67" s="40">
        <v>0</v>
      </c>
      <c r="J67" s="40">
        <f>G67</f>
        <v>3219.15</v>
      </c>
      <c r="K67" s="29">
        <v>3223.4</v>
      </c>
      <c r="L67" s="29">
        <v>0</v>
      </c>
      <c r="M67" s="40">
        <v>0</v>
      </c>
      <c r="N67" s="40">
        <f>K67</f>
        <v>3223.4</v>
      </c>
    </row>
    <row r="68" spans="1:14" s="10" customFormat="1" ht="54.75" customHeight="1">
      <c r="A68" s="21" t="s">
        <v>97</v>
      </c>
      <c r="B68" s="22">
        <v>650</v>
      </c>
      <c r="C68" s="22" t="s">
        <v>42</v>
      </c>
      <c r="D68" s="22">
        <v>14</v>
      </c>
      <c r="E68" s="23" t="s">
        <v>64</v>
      </c>
      <c r="F68" s="22"/>
      <c r="G68" s="24">
        <f>G69</f>
        <v>3219.15</v>
      </c>
      <c r="H68" s="24">
        <f>H69</f>
        <v>3219.15</v>
      </c>
      <c r="I68" s="37">
        <v>0</v>
      </c>
      <c r="J68" s="37">
        <v>0</v>
      </c>
      <c r="K68" s="24">
        <f>K69</f>
        <v>3223.4</v>
      </c>
      <c r="L68" s="24">
        <f>L69</f>
        <v>3223.4</v>
      </c>
      <c r="M68" s="37">
        <v>0</v>
      </c>
      <c r="N68" s="37">
        <v>0</v>
      </c>
    </row>
    <row r="69" spans="1:14" s="7" customFormat="1" ht="84" customHeight="1">
      <c r="A69" s="25" t="s">
        <v>53</v>
      </c>
      <c r="B69" s="26">
        <v>650</v>
      </c>
      <c r="C69" s="26" t="s">
        <v>42</v>
      </c>
      <c r="D69" s="26">
        <v>14</v>
      </c>
      <c r="E69" s="27" t="s">
        <v>64</v>
      </c>
      <c r="F69" s="26" t="s">
        <v>51</v>
      </c>
      <c r="G69" s="28">
        <f>G70</f>
        <v>3219.15</v>
      </c>
      <c r="H69" s="28">
        <f>H70</f>
        <v>3219.15</v>
      </c>
      <c r="I69" s="40">
        <v>0</v>
      </c>
      <c r="J69" s="40">
        <v>0</v>
      </c>
      <c r="K69" s="28">
        <f>K70</f>
        <v>3223.4</v>
      </c>
      <c r="L69" s="28">
        <f>L70</f>
        <v>3223.4</v>
      </c>
      <c r="M69" s="40">
        <v>0</v>
      </c>
      <c r="N69" s="40">
        <v>0</v>
      </c>
    </row>
    <row r="70" spans="1:14" s="7" customFormat="1" ht="62.25" customHeight="1">
      <c r="A70" s="25" t="s">
        <v>12</v>
      </c>
      <c r="B70" s="26">
        <v>650</v>
      </c>
      <c r="C70" s="26" t="s">
        <v>42</v>
      </c>
      <c r="D70" s="26">
        <v>14</v>
      </c>
      <c r="E70" s="27" t="s">
        <v>64</v>
      </c>
      <c r="F70" s="26" t="s">
        <v>52</v>
      </c>
      <c r="G70" s="28">
        <v>3219.15</v>
      </c>
      <c r="H70" s="28">
        <f>G70</f>
        <v>3219.15</v>
      </c>
      <c r="I70" s="40">
        <v>0</v>
      </c>
      <c r="J70" s="40">
        <v>0</v>
      </c>
      <c r="K70" s="28">
        <v>3223.4</v>
      </c>
      <c r="L70" s="28">
        <f>K70</f>
        <v>3223.4</v>
      </c>
      <c r="M70" s="40">
        <v>0</v>
      </c>
      <c r="N70" s="40">
        <v>0</v>
      </c>
    </row>
    <row r="71" spans="1:14" s="7" customFormat="1" ht="27.75" customHeight="1">
      <c r="A71" s="20" t="s">
        <v>27</v>
      </c>
      <c r="B71" s="17">
        <v>650</v>
      </c>
      <c r="C71" s="17" t="s">
        <v>43</v>
      </c>
      <c r="D71" s="17"/>
      <c r="E71" s="18"/>
      <c r="F71" s="17"/>
      <c r="G71" s="19">
        <f>G72+G77+G83</f>
        <v>3134200</v>
      </c>
      <c r="H71" s="19">
        <f t="shared" ref="H71:N71" si="33">H72+H77+H83</f>
        <v>3022100</v>
      </c>
      <c r="I71" s="19">
        <f t="shared" si="33"/>
        <v>0</v>
      </c>
      <c r="J71" s="19">
        <f t="shared" si="33"/>
        <v>112100</v>
      </c>
      <c r="K71" s="19">
        <f t="shared" si="33"/>
        <v>3132600</v>
      </c>
      <c r="L71" s="19">
        <f t="shared" si="33"/>
        <v>3023800</v>
      </c>
      <c r="M71" s="19">
        <f t="shared" si="33"/>
        <v>0</v>
      </c>
      <c r="N71" s="19">
        <f t="shared" si="33"/>
        <v>108800</v>
      </c>
    </row>
    <row r="72" spans="1:14" s="7" customFormat="1" ht="28.5" customHeight="1">
      <c r="A72" s="20" t="s">
        <v>140</v>
      </c>
      <c r="B72" s="17" t="s">
        <v>54</v>
      </c>
      <c r="C72" s="17" t="s">
        <v>43</v>
      </c>
      <c r="D72" s="17" t="s">
        <v>40</v>
      </c>
      <c r="E72" s="18"/>
      <c r="F72" s="17"/>
      <c r="G72" s="19">
        <f t="shared" ref="G72:N75" si="34">G73</f>
        <v>100000</v>
      </c>
      <c r="H72" s="19">
        <f t="shared" si="34"/>
        <v>0</v>
      </c>
      <c r="I72" s="19">
        <f t="shared" si="34"/>
        <v>0</v>
      </c>
      <c r="J72" s="19">
        <f t="shared" si="34"/>
        <v>100000</v>
      </c>
      <c r="K72" s="19">
        <f t="shared" si="34"/>
        <v>100000</v>
      </c>
      <c r="L72" s="19">
        <f t="shared" si="34"/>
        <v>0</v>
      </c>
      <c r="M72" s="19">
        <f t="shared" si="34"/>
        <v>0</v>
      </c>
      <c r="N72" s="19">
        <f t="shared" si="34"/>
        <v>100000</v>
      </c>
    </row>
    <row r="73" spans="1:14" s="7" customFormat="1" ht="65.25" customHeight="1">
      <c r="A73" s="21" t="s">
        <v>73</v>
      </c>
      <c r="B73" s="22" t="s">
        <v>54</v>
      </c>
      <c r="C73" s="22" t="s">
        <v>43</v>
      </c>
      <c r="D73" s="22" t="s">
        <v>40</v>
      </c>
      <c r="E73" s="23" t="s">
        <v>74</v>
      </c>
      <c r="F73" s="22"/>
      <c r="G73" s="24">
        <f t="shared" si="34"/>
        <v>100000</v>
      </c>
      <c r="H73" s="24">
        <f t="shared" si="34"/>
        <v>0</v>
      </c>
      <c r="I73" s="24">
        <f t="shared" si="34"/>
        <v>0</v>
      </c>
      <c r="J73" s="24">
        <f t="shared" si="34"/>
        <v>100000</v>
      </c>
      <c r="K73" s="24">
        <f t="shared" si="34"/>
        <v>100000</v>
      </c>
      <c r="L73" s="24">
        <f t="shared" si="34"/>
        <v>0</v>
      </c>
      <c r="M73" s="24">
        <f t="shared" si="34"/>
        <v>0</v>
      </c>
      <c r="N73" s="24">
        <f t="shared" si="34"/>
        <v>100000</v>
      </c>
    </row>
    <row r="74" spans="1:14" s="8" customFormat="1" ht="57" customHeight="1">
      <c r="A74" s="21" t="s">
        <v>141</v>
      </c>
      <c r="B74" s="41" t="s">
        <v>54</v>
      </c>
      <c r="C74" s="41" t="s">
        <v>43</v>
      </c>
      <c r="D74" s="41" t="s">
        <v>40</v>
      </c>
      <c r="E74" s="42" t="s">
        <v>142</v>
      </c>
      <c r="F74" s="41"/>
      <c r="G74" s="43">
        <f t="shared" si="34"/>
        <v>100000</v>
      </c>
      <c r="H74" s="43">
        <f t="shared" si="34"/>
        <v>0</v>
      </c>
      <c r="I74" s="24">
        <f>I75</f>
        <v>0</v>
      </c>
      <c r="J74" s="24">
        <f>J75</f>
        <v>100000</v>
      </c>
      <c r="K74" s="43">
        <f t="shared" si="34"/>
        <v>100000</v>
      </c>
      <c r="L74" s="43">
        <f t="shared" si="34"/>
        <v>0</v>
      </c>
      <c r="M74" s="24">
        <f>M75</f>
        <v>0</v>
      </c>
      <c r="N74" s="24">
        <f>N75</f>
        <v>100000</v>
      </c>
    </row>
    <row r="75" spans="1:14" s="8" customFormat="1" ht="108" customHeight="1">
      <c r="A75" s="25" t="s">
        <v>11</v>
      </c>
      <c r="B75" s="26" t="s">
        <v>54</v>
      </c>
      <c r="C75" s="26" t="s">
        <v>43</v>
      </c>
      <c r="D75" s="26" t="s">
        <v>40</v>
      </c>
      <c r="E75" s="27" t="s">
        <v>142</v>
      </c>
      <c r="F75" s="26" t="s">
        <v>89</v>
      </c>
      <c r="G75" s="28">
        <f t="shared" si="34"/>
        <v>100000</v>
      </c>
      <c r="H75" s="28">
        <f t="shared" si="34"/>
        <v>0</v>
      </c>
      <c r="I75" s="29">
        <f>I76</f>
        <v>0</v>
      </c>
      <c r="J75" s="29">
        <f>J76</f>
        <v>100000</v>
      </c>
      <c r="K75" s="28">
        <f t="shared" si="34"/>
        <v>100000</v>
      </c>
      <c r="L75" s="28">
        <f t="shared" si="34"/>
        <v>0</v>
      </c>
      <c r="M75" s="29">
        <f>M76</f>
        <v>0</v>
      </c>
      <c r="N75" s="29">
        <f>N76</f>
        <v>100000</v>
      </c>
    </row>
    <row r="76" spans="1:14" s="7" customFormat="1" ht="47.25" customHeight="1">
      <c r="A76" s="25" t="s">
        <v>36</v>
      </c>
      <c r="B76" s="26" t="s">
        <v>54</v>
      </c>
      <c r="C76" s="26" t="s">
        <v>43</v>
      </c>
      <c r="D76" s="26" t="s">
        <v>40</v>
      </c>
      <c r="E76" s="27" t="s">
        <v>142</v>
      </c>
      <c r="F76" s="26" t="s">
        <v>89</v>
      </c>
      <c r="G76" s="28">
        <v>100000</v>
      </c>
      <c r="H76" s="28">
        <v>0</v>
      </c>
      <c r="I76" s="29">
        <v>0</v>
      </c>
      <c r="J76" s="29">
        <v>100000</v>
      </c>
      <c r="K76" s="28">
        <v>100000</v>
      </c>
      <c r="L76" s="28">
        <v>0</v>
      </c>
      <c r="M76" s="29">
        <v>0</v>
      </c>
      <c r="N76" s="29">
        <v>100000</v>
      </c>
    </row>
    <row r="77" spans="1:14" s="7" customFormat="1" ht="28.5" customHeight="1">
      <c r="A77" s="20" t="s">
        <v>92</v>
      </c>
      <c r="B77" s="17" t="s">
        <v>54</v>
      </c>
      <c r="C77" s="17" t="s">
        <v>43</v>
      </c>
      <c r="D77" s="17" t="s">
        <v>44</v>
      </c>
      <c r="E77" s="18"/>
      <c r="F77" s="17"/>
      <c r="G77" s="19">
        <f t="shared" ref="G77:N81" si="35">G78</f>
        <v>12100</v>
      </c>
      <c r="H77" s="19">
        <f t="shared" si="35"/>
        <v>0</v>
      </c>
      <c r="I77" s="19">
        <f t="shared" si="35"/>
        <v>0</v>
      </c>
      <c r="J77" s="19">
        <f t="shared" si="35"/>
        <v>12100</v>
      </c>
      <c r="K77" s="19">
        <f t="shared" si="35"/>
        <v>8800</v>
      </c>
      <c r="L77" s="19">
        <f t="shared" si="35"/>
        <v>0</v>
      </c>
      <c r="M77" s="19">
        <f t="shared" si="35"/>
        <v>0</v>
      </c>
      <c r="N77" s="19">
        <f t="shared" si="35"/>
        <v>8800</v>
      </c>
    </row>
    <row r="78" spans="1:14" s="7" customFormat="1" ht="75" customHeight="1">
      <c r="A78" s="21" t="s">
        <v>106</v>
      </c>
      <c r="B78" s="22" t="s">
        <v>54</v>
      </c>
      <c r="C78" s="22" t="s">
        <v>43</v>
      </c>
      <c r="D78" s="22" t="s">
        <v>44</v>
      </c>
      <c r="E78" s="23" t="s">
        <v>81</v>
      </c>
      <c r="F78" s="22"/>
      <c r="G78" s="24">
        <f t="shared" si="35"/>
        <v>12100</v>
      </c>
      <c r="H78" s="24">
        <f t="shared" si="35"/>
        <v>0</v>
      </c>
      <c r="I78" s="24">
        <f t="shared" si="35"/>
        <v>0</v>
      </c>
      <c r="J78" s="24">
        <f t="shared" si="35"/>
        <v>12100</v>
      </c>
      <c r="K78" s="24">
        <f t="shared" si="35"/>
        <v>8800</v>
      </c>
      <c r="L78" s="24">
        <f t="shared" si="35"/>
        <v>0</v>
      </c>
      <c r="M78" s="24">
        <f t="shared" si="35"/>
        <v>0</v>
      </c>
      <c r="N78" s="24">
        <f t="shared" si="35"/>
        <v>8800</v>
      </c>
    </row>
    <row r="79" spans="1:14" s="8" customFormat="1" ht="77.25" customHeight="1">
      <c r="A79" s="21" t="s">
        <v>109</v>
      </c>
      <c r="B79" s="41" t="s">
        <v>54</v>
      </c>
      <c r="C79" s="41" t="s">
        <v>43</v>
      </c>
      <c r="D79" s="41" t="s">
        <v>44</v>
      </c>
      <c r="E79" s="42" t="s">
        <v>82</v>
      </c>
      <c r="F79" s="41"/>
      <c r="G79" s="43">
        <f t="shared" ref="G79:H81" si="36">G80</f>
        <v>12100</v>
      </c>
      <c r="H79" s="43">
        <f t="shared" si="36"/>
        <v>0</v>
      </c>
      <c r="I79" s="24">
        <f t="shared" ref="I79:J81" si="37">I80</f>
        <v>0</v>
      </c>
      <c r="J79" s="24">
        <f t="shared" si="37"/>
        <v>12100</v>
      </c>
      <c r="K79" s="43">
        <f t="shared" si="35"/>
        <v>8800</v>
      </c>
      <c r="L79" s="43">
        <f t="shared" si="35"/>
        <v>0</v>
      </c>
      <c r="M79" s="24">
        <f t="shared" ref="M79:N81" si="38">M80</f>
        <v>0</v>
      </c>
      <c r="N79" s="24">
        <f t="shared" si="38"/>
        <v>8800</v>
      </c>
    </row>
    <row r="80" spans="1:14" s="8" customFormat="1" ht="62.25" customHeight="1">
      <c r="A80" s="44" t="s">
        <v>103</v>
      </c>
      <c r="B80" s="41" t="s">
        <v>54</v>
      </c>
      <c r="C80" s="41" t="s">
        <v>43</v>
      </c>
      <c r="D80" s="41" t="s">
        <v>44</v>
      </c>
      <c r="E80" s="42" t="s">
        <v>98</v>
      </c>
      <c r="F80" s="41"/>
      <c r="G80" s="43">
        <f t="shared" si="36"/>
        <v>12100</v>
      </c>
      <c r="H80" s="43">
        <f t="shared" si="36"/>
        <v>0</v>
      </c>
      <c r="I80" s="24">
        <f t="shared" si="37"/>
        <v>0</v>
      </c>
      <c r="J80" s="24">
        <f t="shared" si="37"/>
        <v>12100</v>
      </c>
      <c r="K80" s="43">
        <f t="shared" si="35"/>
        <v>8800</v>
      </c>
      <c r="L80" s="43">
        <f t="shared" si="35"/>
        <v>0</v>
      </c>
      <c r="M80" s="24">
        <f t="shared" si="38"/>
        <v>0</v>
      </c>
      <c r="N80" s="24">
        <f t="shared" si="38"/>
        <v>8800</v>
      </c>
    </row>
    <row r="81" spans="1:14" s="7" customFormat="1" ht="61.5" customHeight="1">
      <c r="A81" s="25" t="s">
        <v>15</v>
      </c>
      <c r="B81" s="26" t="s">
        <v>54</v>
      </c>
      <c r="C81" s="26" t="s">
        <v>43</v>
      </c>
      <c r="D81" s="26" t="s">
        <v>44</v>
      </c>
      <c r="E81" s="27" t="s">
        <v>98</v>
      </c>
      <c r="F81" s="26">
        <v>200</v>
      </c>
      <c r="G81" s="28">
        <f t="shared" si="36"/>
        <v>12100</v>
      </c>
      <c r="H81" s="28">
        <f t="shared" si="36"/>
        <v>0</v>
      </c>
      <c r="I81" s="29">
        <f t="shared" si="37"/>
        <v>0</v>
      </c>
      <c r="J81" s="29">
        <f t="shared" si="37"/>
        <v>12100</v>
      </c>
      <c r="K81" s="28">
        <f t="shared" si="35"/>
        <v>8800</v>
      </c>
      <c r="L81" s="28">
        <f t="shared" si="35"/>
        <v>0</v>
      </c>
      <c r="M81" s="29">
        <f t="shared" si="38"/>
        <v>0</v>
      </c>
      <c r="N81" s="29">
        <f t="shared" si="38"/>
        <v>8800</v>
      </c>
    </row>
    <row r="82" spans="1:14" s="7" customFormat="1" ht="54.75" customHeight="1">
      <c r="A82" s="25" t="s">
        <v>16</v>
      </c>
      <c r="B82" s="26" t="s">
        <v>54</v>
      </c>
      <c r="C82" s="26" t="s">
        <v>43</v>
      </c>
      <c r="D82" s="26" t="s">
        <v>44</v>
      </c>
      <c r="E82" s="27" t="s">
        <v>98</v>
      </c>
      <c r="F82" s="26">
        <v>240</v>
      </c>
      <c r="G82" s="28">
        <v>12100</v>
      </c>
      <c r="H82" s="28">
        <v>0</v>
      </c>
      <c r="I82" s="29">
        <v>0</v>
      </c>
      <c r="J82" s="29">
        <v>12100</v>
      </c>
      <c r="K82" s="28">
        <v>8800</v>
      </c>
      <c r="L82" s="28">
        <v>0</v>
      </c>
      <c r="M82" s="29">
        <v>0</v>
      </c>
      <c r="N82" s="29">
        <v>8800</v>
      </c>
    </row>
    <row r="83" spans="1:14" s="7" customFormat="1" ht="45.75" customHeight="1">
      <c r="A83" s="51" t="s">
        <v>28</v>
      </c>
      <c r="B83" s="52">
        <v>650</v>
      </c>
      <c r="C83" s="52" t="s">
        <v>43</v>
      </c>
      <c r="D83" s="52" t="s">
        <v>45</v>
      </c>
      <c r="E83" s="53"/>
      <c r="F83" s="52"/>
      <c r="G83" s="54">
        <f>G84</f>
        <v>3022100</v>
      </c>
      <c r="H83" s="54">
        <f t="shared" ref="H83:N83" si="39">H84</f>
        <v>3022100</v>
      </c>
      <c r="I83" s="54">
        <f t="shared" si="39"/>
        <v>0</v>
      </c>
      <c r="J83" s="54">
        <f t="shared" si="39"/>
        <v>0</v>
      </c>
      <c r="K83" s="54">
        <f>K84</f>
        <v>3023800</v>
      </c>
      <c r="L83" s="54">
        <f t="shared" si="39"/>
        <v>3023800</v>
      </c>
      <c r="M83" s="54">
        <f t="shared" si="39"/>
        <v>0</v>
      </c>
      <c r="N83" s="54">
        <f t="shared" si="39"/>
        <v>0</v>
      </c>
    </row>
    <row r="84" spans="1:14" s="7" customFormat="1" ht="65.25" customHeight="1">
      <c r="A84" s="21" t="s">
        <v>112</v>
      </c>
      <c r="B84" s="22">
        <v>650</v>
      </c>
      <c r="C84" s="22" t="s">
        <v>43</v>
      </c>
      <c r="D84" s="22" t="s">
        <v>45</v>
      </c>
      <c r="E84" s="23" t="s">
        <v>65</v>
      </c>
      <c r="F84" s="22"/>
      <c r="G84" s="24">
        <f>G85+G89</f>
        <v>3022100</v>
      </c>
      <c r="H84" s="24">
        <f t="shared" ref="H84:N84" si="40">H85+H89</f>
        <v>3022100</v>
      </c>
      <c r="I84" s="24">
        <f t="shared" si="40"/>
        <v>0</v>
      </c>
      <c r="J84" s="24">
        <f t="shared" si="40"/>
        <v>0</v>
      </c>
      <c r="K84" s="24">
        <f t="shared" si="40"/>
        <v>3023800</v>
      </c>
      <c r="L84" s="24">
        <f t="shared" si="40"/>
        <v>3023800</v>
      </c>
      <c r="M84" s="24">
        <f t="shared" si="40"/>
        <v>0</v>
      </c>
      <c r="N84" s="24">
        <f t="shared" si="40"/>
        <v>0</v>
      </c>
    </row>
    <row r="85" spans="1:14" s="8" customFormat="1" ht="59.25" customHeight="1">
      <c r="A85" s="44" t="s">
        <v>66</v>
      </c>
      <c r="B85" s="41">
        <v>650</v>
      </c>
      <c r="C85" s="41" t="s">
        <v>43</v>
      </c>
      <c r="D85" s="41" t="s">
        <v>45</v>
      </c>
      <c r="E85" s="23" t="s">
        <v>67</v>
      </c>
      <c r="F85" s="41"/>
      <c r="G85" s="43">
        <f>G86</f>
        <v>2660000</v>
      </c>
      <c r="H85" s="43">
        <f t="shared" ref="H85:N85" si="41">H86</f>
        <v>2660000</v>
      </c>
      <c r="I85" s="24">
        <f t="shared" si="41"/>
        <v>0</v>
      </c>
      <c r="J85" s="24">
        <f t="shared" si="41"/>
        <v>0</v>
      </c>
      <c r="K85" s="43">
        <f>K86</f>
        <v>2661700</v>
      </c>
      <c r="L85" s="43">
        <f t="shared" si="41"/>
        <v>2661700</v>
      </c>
      <c r="M85" s="24">
        <f t="shared" si="41"/>
        <v>0</v>
      </c>
      <c r="N85" s="24">
        <f t="shared" si="41"/>
        <v>0</v>
      </c>
    </row>
    <row r="86" spans="1:14" s="8" customFormat="1" ht="31.5" customHeight="1">
      <c r="A86" s="21" t="s">
        <v>100</v>
      </c>
      <c r="B86" s="22">
        <v>650</v>
      </c>
      <c r="C86" s="22" t="s">
        <v>43</v>
      </c>
      <c r="D86" s="22" t="s">
        <v>45</v>
      </c>
      <c r="E86" s="23" t="s">
        <v>78</v>
      </c>
      <c r="F86" s="22"/>
      <c r="G86" s="24">
        <f>G87</f>
        <v>2660000</v>
      </c>
      <c r="H86" s="24">
        <f>H87</f>
        <v>2660000</v>
      </c>
      <c r="I86" s="24">
        <f>I87</f>
        <v>0</v>
      </c>
      <c r="J86" s="24">
        <f>J87</f>
        <v>0</v>
      </c>
      <c r="K86" s="24">
        <f>K87</f>
        <v>2661700</v>
      </c>
      <c r="L86" s="24">
        <f>L87</f>
        <v>2661700</v>
      </c>
      <c r="M86" s="24">
        <f>M87</f>
        <v>0</v>
      </c>
      <c r="N86" s="24">
        <f>N87</f>
        <v>0</v>
      </c>
    </row>
    <row r="87" spans="1:14" s="7" customFormat="1" ht="60.75" customHeight="1">
      <c r="A87" s="25" t="s">
        <v>15</v>
      </c>
      <c r="B87" s="26">
        <v>650</v>
      </c>
      <c r="C87" s="26" t="s">
        <v>43</v>
      </c>
      <c r="D87" s="26" t="s">
        <v>45</v>
      </c>
      <c r="E87" s="32" t="s">
        <v>78</v>
      </c>
      <c r="F87" s="26">
        <v>200</v>
      </c>
      <c r="G87" s="28">
        <f>G88</f>
        <v>2660000</v>
      </c>
      <c r="H87" s="28">
        <f>H88</f>
        <v>2660000</v>
      </c>
      <c r="I87" s="29">
        <v>0</v>
      </c>
      <c r="J87" s="29">
        <v>0</v>
      </c>
      <c r="K87" s="28">
        <f>K88</f>
        <v>2661700</v>
      </c>
      <c r="L87" s="28">
        <f>L88</f>
        <v>2661700</v>
      </c>
      <c r="M87" s="29">
        <v>0</v>
      </c>
      <c r="N87" s="29">
        <v>0</v>
      </c>
    </row>
    <row r="88" spans="1:14" s="7" customFormat="1" ht="53.25" customHeight="1">
      <c r="A88" s="25" t="s">
        <v>16</v>
      </c>
      <c r="B88" s="26">
        <v>650</v>
      </c>
      <c r="C88" s="26" t="s">
        <v>43</v>
      </c>
      <c r="D88" s="26" t="s">
        <v>45</v>
      </c>
      <c r="E88" s="32" t="s">
        <v>78</v>
      </c>
      <c r="F88" s="26">
        <v>240</v>
      </c>
      <c r="G88" s="28">
        <v>2660000</v>
      </c>
      <c r="H88" s="28">
        <f>G88</f>
        <v>2660000</v>
      </c>
      <c r="I88" s="29">
        <v>0</v>
      </c>
      <c r="J88" s="29">
        <v>0</v>
      </c>
      <c r="K88" s="28">
        <v>2661700</v>
      </c>
      <c r="L88" s="28">
        <f>K88</f>
        <v>2661700</v>
      </c>
      <c r="M88" s="29">
        <v>0</v>
      </c>
      <c r="N88" s="29">
        <v>0</v>
      </c>
    </row>
    <row r="89" spans="1:14" s="8" customFormat="1" ht="51" customHeight="1">
      <c r="A89" s="44" t="s">
        <v>123</v>
      </c>
      <c r="B89" s="41" t="s">
        <v>54</v>
      </c>
      <c r="C89" s="41" t="s">
        <v>43</v>
      </c>
      <c r="D89" s="41" t="s">
        <v>45</v>
      </c>
      <c r="E89" s="23" t="s">
        <v>125</v>
      </c>
      <c r="F89" s="41"/>
      <c r="G89" s="43">
        <f>G90</f>
        <v>362100</v>
      </c>
      <c r="H89" s="43">
        <f t="shared" ref="H89:N89" si="42">H90</f>
        <v>362100</v>
      </c>
      <c r="I89" s="24">
        <f t="shared" si="42"/>
        <v>0</v>
      </c>
      <c r="J89" s="24">
        <f t="shared" si="42"/>
        <v>0</v>
      </c>
      <c r="K89" s="43">
        <f>K90</f>
        <v>362100</v>
      </c>
      <c r="L89" s="43">
        <f t="shared" si="42"/>
        <v>362100</v>
      </c>
      <c r="M89" s="24">
        <f t="shared" si="42"/>
        <v>0</v>
      </c>
      <c r="N89" s="24">
        <f t="shared" si="42"/>
        <v>0</v>
      </c>
    </row>
    <row r="90" spans="1:14" s="8" customFormat="1" ht="31.5" customHeight="1">
      <c r="A90" s="21" t="s">
        <v>124</v>
      </c>
      <c r="B90" s="22" t="s">
        <v>54</v>
      </c>
      <c r="C90" s="22" t="s">
        <v>43</v>
      </c>
      <c r="D90" s="22" t="s">
        <v>45</v>
      </c>
      <c r="E90" s="23" t="s">
        <v>122</v>
      </c>
      <c r="F90" s="22"/>
      <c r="G90" s="24">
        <f>G91</f>
        <v>362100</v>
      </c>
      <c r="H90" s="24">
        <f>H91</f>
        <v>362100</v>
      </c>
      <c r="I90" s="24">
        <f>I91</f>
        <v>0</v>
      </c>
      <c r="J90" s="24">
        <f>J91</f>
        <v>0</v>
      </c>
      <c r="K90" s="24">
        <f>K91</f>
        <v>362100</v>
      </c>
      <c r="L90" s="24">
        <f>L91</f>
        <v>362100</v>
      </c>
      <c r="M90" s="24">
        <f>M91</f>
        <v>0</v>
      </c>
      <c r="N90" s="24">
        <f>N91</f>
        <v>0</v>
      </c>
    </row>
    <row r="91" spans="1:14" s="7" customFormat="1" ht="48" customHeight="1">
      <c r="A91" s="25" t="s">
        <v>15</v>
      </c>
      <c r="B91" s="26" t="s">
        <v>54</v>
      </c>
      <c r="C91" s="26" t="s">
        <v>43</v>
      </c>
      <c r="D91" s="26" t="s">
        <v>45</v>
      </c>
      <c r="E91" s="32" t="s">
        <v>122</v>
      </c>
      <c r="F91" s="26">
        <v>200</v>
      </c>
      <c r="G91" s="28">
        <f>G92</f>
        <v>362100</v>
      </c>
      <c r="H91" s="28">
        <f>H92</f>
        <v>362100</v>
      </c>
      <c r="I91" s="29">
        <v>0</v>
      </c>
      <c r="J91" s="29">
        <v>0</v>
      </c>
      <c r="K91" s="28">
        <f>K92</f>
        <v>362100</v>
      </c>
      <c r="L91" s="28">
        <f>L92</f>
        <v>362100</v>
      </c>
      <c r="M91" s="29">
        <v>0</v>
      </c>
      <c r="N91" s="29">
        <v>0</v>
      </c>
    </row>
    <row r="92" spans="1:14" s="7" customFormat="1" ht="54.75" customHeight="1">
      <c r="A92" s="25" t="s">
        <v>16</v>
      </c>
      <c r="B92" s="26" t="s">
        <v>54</v>
      </c>
      <c r="C92" s="26" t="s">
        <v>43</v>
      </c>
      <c r="D92" s="26" t="s">
        <v>45</v>
      </c>
      <c r="E92" s="32" t="s">
        <v>122</v>
      </c>
      <c r="F92" s="26">
        <v>240</v>
      </c>
      <c r="G92" s="28">
        <v>362100</v>
      </c>
      <c r="H92" s="28">
        <f>G92</f>
        <v>362100</v>
      </c>
      <c r="I92" s="29">
        <v>0</v>
      </c>
      <c r="J92" s="29">
        <v>0</v>
      </c>
      <c r="K92" s="28">
        <v>362100</v>
      </c>
      <c r="L92" s="28">
        <f>K92</f>
        <v>362100</v>
      </c>
      <c r="M92" s="29">
        <v>0</v>
      </c>
      <c r="N92" s="29">
        <v>0</v>
      </c>
    </row>
    <row r="93" spans="1:14" s="7" customFormat="1" ht="27.75" customHeight="1">
      <c r="A93" s="20" t="s">
        <v>29</v>
      </c>
      <c r="B93" s="17">
        <v>650</v>
      </c>
      <c r="C93" s="17" t="s">
        <v>44</v>
      </c>
      <c r="D93" s="17"/>
      <c r="E93" s="18"/>
      <c r="F93" s="17"/>
      <c r="G93" s="19">
        <f t="shared" ref="G93:N93" si="43">G94+G100</f>
        <v>766300</v>
      </c>
      <c r="H93" s="19">
        <f t="shared" si="43"/>
        <v>766300</v>
      </c>
      <c r="I93" s="19">
        <f t="shared" si="43"/>
        <v>0</v>
      </c>
      <c r="J93" s="19">
        <f t="shared" si="43"/>
        <v>0</v>
      </c>
      <c r="K93" s="19">
        <f t="shared" si="43"/>
        <v>766300</v>
      </c>
      <c r="L93" s="19">
        <f t="shared" si="43"/>
        <v>766300</v>
      </c>
      <c r="M93" s="19">
        <f t="shared" si="43"/>
        <v>0</v>
      </c>
      <c r="N93" s="19">
        <f t="shared" si="43"/>
        <v>0</v>
      </c>
    </row>
    <row r="94" spans="1:14" s="7" customFormat="1" ht="24" customHeight="1">
      <c r="A94" s="45" t="s">
        <v>30</v>
      </c>
      <c r="B94" s="22">
        <v>650</v>
      </c>
      <c r="C94" s="22" t="s">
        <v>44</v>
      </c>
      <c r="D94" s="22" t="s">
        <v>40</v>
      </c>
      <c r="E94" s="23"/>
      <c r="F94" s="22"/>
      <c r="G94" s="24">
        <f>G95</f>
        <v>50000</v>
      </c>
      <c r="H94" s="24">
        <f t="shared" ref="H94:N95" si="44">H95</f>
        <v>50000</v>
      </c>
      <c r="I94" s="24">
        <f t="shared" si="44"/>
        <v>0</v>
      </c>
      <c r="J94" s="24">
        <f t="shared" si="44"/>
        <v>0</v>
      </c>
      <c r="K94" s="24">
        <f>K95</f>
        <v>50000</v>
      </c>
      <c r="L94" s="24">
        <f t="shared" si="44"/>
        <v>50000</v>
      </c>
      <c r="M94" s="24">
        <f t="shared" si="44"/>
        <v>0</v>
      </c>
      <c r="N94" s="24">
        <f t="shared" si="44"/>
        <v>0</v>
      </c>
    </row>
    <row r="95" spans="1:14" s="8" customFormat="1" ht="76.5" customHeight="1">
      <c r="A95" s="21" t="s">
        <v>113</v>
      </c>
      <c r="B95" s="22" t="s">
        <v>54</v>
      </c>
      <c r="C95" s="22" t="s">
        <v>44</v>
      </c>
      <c r="D95" s="22" t="s">
        <v>40</v>
      </c>
      <c r="E95" s="23" t="s">
        <v>86</v>
      </c>
      <c r="F95" s="22"/>
      <c r="G95" s="24">
        <f>G96</f>
        <v>50000</v>
      </c>
      <c r="H95" s="24">
        <f t="shared" si="44"/>
        <v>50000</v>
      </c>
      <c r="I95" s="24">
        <f t="shared" si="44"/>
        <v>0</v>
      </c>
      <c r="J95" s="24">
        <f t="shared" si="44"/>
        <v>0</v>
      </c>
      <c r="K95" s="24">
        <f t="shared" si="44"/>
        <v>50000</v>
      </c>
      <c r="L95" s="24">
        <f t="shared" si="44"/>
        <v>50000</v>
      </c>
      <c r="M95" s="24">
        <f t="shared" si="44"/>
        <v>0</v>
      </c>
      <c r="N95" s="24">
        <f t="shared" si="44"/>
        <v>0</v>
      </c>
    </row>
    <row r="96" spans="1:14" s="8" customFormat="1" ht="51" customHeight="1">
      <c r="A96" s="45" t="s">
        <v>85</v>
      </c>
      <c r="B96" s="22" t="s">
        <v>54</v>
      </c>
      <c r="C96" s="22" t="s">
        <v>44</v>
      </c>
      <c r="D96" s="22" t="s">
        <v>40</v>
      </c>
      <c r="E96" s="23" t="s">
        <v>87</v>
      </c>
      <c r="F96" s="22"/>
      <c r="G96" s="24">
        <f t="shared" ref="G96:H97" si="45">G97</f>
        <v>50000</v>
      </c>
      <c r="H96" s="24">
        <f t="shared" si="45"/>
        <v>50000</v>
      </c>
      <c r="I96" s="24">
        <v>0</v>
      </c>
      <c r="J96" s="24">
        <v>0</v>
      </c>
      <c r="K96" s="24">
        <f t="shared" ref="K96:L97" si="46">K97</f>
        <v>50000</v>
      </c>
      <c r="L96" s="24">
        <f t="shared" si="46"/>
        <v>50000</v>
      </c>
      <c r="M96" s="24">
        <v>0</v>
      </c>
      <c r="N96" s="24">
        <v>0</v>
      </c>
    </row>
    <row r="97" spans="1:14" s="8" customFormat="1" ht="36.75" customHeight="1">
      <c r="A97" s="21" t="s">
        <v>56</v>
      </c>
      <c r="B97" s="22" t="s">
        <v>54</v>
      </c>
      <c r="C97" s="22" t="s">
        <v>44</v>
      </c>
      <c r="D97" s="22" t="s">
        <v>40</v>
      </c>
      <c r="E97" s="23" t="s">
        <v>88</v>
      </c>
      <c r="F97" s="22"/>
      <c r="G97" s="24">
        <f t="shared" si="45"/>
        <v>50000</v>
      </c>
      <c r="H97" s="24">
        <f t="shared" si="45"/>
        <v>50000</v>
      </c>
      <c r="I97" s="24">
        <v>0</v>
      </c>
      <c r="J97" s="24">
        <v>0</v>
      </c>
      <c r="K97" s="24">
        <f t="shared" si="46"/>
        <v>50000</v>
      </c>
      <c r="L97" s="24">
        <f t="shared" si="46"/>
        <v>50000</v>
      </c>
      <c r="M97" s="24">
        <v>0</v>
      </c>
      <c r="N97" s="24">
        <v>0</v>
      </c>
    </row>
    <row r="98" spans="1:14" s="7" customFormat="1" ht="39.75" customHeight="1">
      <c r="A98" s="30" t="s">
        <v>15</v>
      </c>
      <c r="B98" s="31" t="s">
        <v>54</v>
      </c>
      <c r="C98" s="31" t="s">
        <v>44</v>
      </c>
      <c r="D98" s="31" t="s">
        <v>40</v>
      </c>
      <c r="E98" s="32" t="s">
        <v>88</v>
      </c>
      <c r="F98" s="31" t="s">
        <v>49</v>
      </c>
      <c r="G98" s="29">
        <f>G99</f>
        <v>50000</v>
      </c>
      <c r="H98" s="29">
        <f>H99</f>
        <v>50000</v>
      </c>
      <c r="I98" s="29">
        <v>0</v>
      </c>
      <c r="J98" s="29">
        <v>0</v>
      </c>
      <c r="K98" s="29">
        <f>K99</f>
        <v>50000</v>
      </c>
      <c r="L98" s="29">
        <f>L99</f>
        <v>50000</v>
      </c>
      <c r="M98" s="29">
        <v>0</v>
      </c>
      <c r="N98" s="29">
        <v>0</v>
      </c>
    </row>
    <row r="99" spans="1:14" s="7" customFormat="1" ht="50.25" customHeight="1">
      <c r="A99" s="46" t="s">
        <v>16</v>
      </c>
      <c r="B99" s="31" t="s">
        <v>54</v>
      </c>
      <c r="C99" s="31" t="s">
        <v>44</v>
      </c>
      <c r="D99" s="31" t="s">
        <v>40</v>
      </c>
      <c r="E99" s="32" t="s">
        <v>88</v>
      </c>
      <c r="F99" s="31" t="s">
        <v>50</v>
      </c>
      <c r="G99" s="29">
        <v>50000</v>
      </c>
      <c r="H99" s="29">
        <f>G99</f>
        <v>50000</v>
      </c>
      <c r="I99" s="29">
        <v>0</v>
      </c>
      <c r="J99" s="29">
        <v>0</v>
      </c>
      <c r="K99" s="29">
        <v>50000</v>
      </c>
      <c r="L99" s="29">
        <f>K99</f>
        <v>50000</v>
      </c>
      <c r="M99" s="29">
        <v>0</v>
      </c>
      <c r="N99" s="29">
        <v>0</v>
      </c>
    </row>
    <row r="100" spans="1:14" s="7" customFormat="1" ht="35.25" customHeight="1">
      <c r="A100" s="21" t="s">
        <v>31</v>
      </c>
      <c r="B100" s="22">
        <v>650</v>
      </c>
      <c r="C100" s="22" t="s">
        <v>44</v>
      </c>
      <c r="D100" s="22" t="s">
        <v>42</v>
      </c>
      <c r="E100" s="23"/>
      <c r="F100" s="22"/>
      <c r="G100" s="24">
        <f>G101</f>
        <v>716300</v>
      </c>
      <c r="H100" s="24">
        <f t="shared" ref="H100:N100" si="47">H101</f>
        <v>716300</v>
      </c>
      <c r="I100" s="24">
        <f t="shared" si="47"/>
        <v>0</v>
      </c>
      <c r="J100" s="24">
        <f t="shared" si="47"/>
        <v>0</v>
      </c>
      <c r="K100" s="24">
        <f>K101</f>
        <v>716300</v>
      </c>
      <c r="L100" s="24">
        <f t="shared" si="47"/>
        <v>716300</v>
      </c>
      <c r="M100" s="24">
        <f t="shared" si="47"/>
        <v>0</v>
      </c>
      <c r="N100" s="24">
        <f t="shared" si="47"/>
        <v>0</v>
      </c>
    </row>
    <row r="101" spans="1:14" s="7" customFormat="1" ht="74.25" customHeight="1">
      <c r="A101" s="21" t="s">
        <v>107</v>
      </c>
      <c r="B101" s="22">
        <v>650</v>
      </c>
      <c r="C101" s="22" t="s">
        <v>44</v>
      </c>
      <c r="D101" s="22" t="s">
        <v>42</v>
      </c>
      <c r="E101" s="23" t="s">
        <v>69</v>
      </c>
      <c r="F101" s="22"/>
      <c r="G101" s="24">
        <f>G102</f>
        <v>716300</v>
      </c>
      <c r="H101" s="24">
        <f>H102</f>
        <v>716300</v>
      </c>
      <c r="I101" s="24">
        <v>0</v>
      </c>
      <c r="J101" s="24">
        <v>0</v>
      </c>
      <c r="K101" s="24">
        <f>K102</f>
        <v>716300</v>
      </c>
      <c r="L101" s="24">
        <f>L102</f>
        <v>716300</v>
      </c>
      <c r="M101" s="24">
        <v>0</v>
      </c>
      <c r="N101" s="24">
        <v>0</v>
      </c>
    </row>
    <row r="102" spans="1:14" s="8" customFormat="1" ht="42" customHeight="1">
      <c r="A102" s="44" t="s">
        <v>68</v>
      </c>
      <c r="B102" s="41">
        <v>650</v>
      </c>
      <c r="C102" s="41" t="s">
        <v>44</v>
      </c>
      <c r="D102" s="41" t="s">
        <v>42</v>
      </c>
      <c r="E102" s="42" t="s">
        <v>70</v>
      </c>
      <c r="F102" s="41"/>
      <c r="G102" s="43">
        <f>G103</f>
        <v>716300</v>
      </c>
      <c r="H102" s="43">
        <f t="shared" ref="H102:N102" si="48">H103</f>
        <v>716300</v>
      </c>
      <c r="I102" s="24">
        <f t="shared" si="48"/>
        <v>0</v>
      </c>
      <c r="J102" s="24">
        <f t="shared" si="48"/>
        <v>0</v>
      </c>
      <c r="K102" s="43">
        <f t="shared" si="48"/>
        <v>716300</v>
      </c>
      <c r="L102" s="43">
        <f t="shared" si="48"/>
        <v>716300</v>
      </c>
      <c r="M102" s="24">
        <f t="shared" si="48"/>
        <v>0</v>
      </c>
      <c r="N102" s="24">
        <f t="shared" si="48"/>
        <v>0</v>
      </c>
    </row>
    <row r="103" spans="1:14" s="8" customFormat="1" ht="38.25" customHeight="1">
      <c r="A103" s="44" t="s">
        <v>56</v>
      </c>
      <c r="B103" s="41">
        <v>650</v>
      </c>
      <c r="C103" s="41" t="s">
        <v>44</v>
      </c>
      <c r="D103" s="41" t="s">
        <v>42</v>
      </c>
      <c r="E103" s="42" t="s">
        <v>71</v>
      </c>
      <c r="F103" s="41"/>
      <c r="G103" s="43">
        <f>G104</f>
        <v>716300</v>
      </c>
      <c r="H103" s="43">
        <f t="shared" ref="H103:N103" si="49">H104</f>
        <v>716300</v>
      </c>
      <c r="I103" s="24">
        <f t="shared" si="49"/>
        <v>0</v>
      </c>
      <c r="J103" s="24">
        <f t="shared" si="49"/>
        <v>0</v>
      </c>
      <c r="K103" s="43">
        <f>K104</f>
        <v>716300</v>
      </c>
      <c r="L103" s="43">
        <f t="shared" si="49"/>
        <v>716300</v>
      </c>
      <c r="M103" s="24">
        <f t="shared" si="49"/>
        <v>0</v>
      </c>
      <c r="N103" s="24">
        <f t="shared" si="49"/>
        <v>0</v>
      </c>
    </row>
    <row r="104" spans="1:14" s="7" customFormat="1" ht="48.75" customHeight="1">
      <c r="A104" s="30" t="s">
        <v>15</v>
      </c>
      <c r="B104" s="31">
        <v>650</v>
      </c>
      <c r="C104" s="31" t="s">
        <v>44</v>
      </c>
      <c r="D104" s="31" t="s">
        <v>42</v>
      </c>
      <c r="E104" s="32" t="s">
        <v>71</v>
      </c>
      <c r="F104" s="31">
        <v>200</v>
      </c>
      <c r="G104" s="29">
        <f>G105</f>
        <v>716300</v>
      </c>
      <c r="H104" s="29">
        <f>H105</f>
        <v>716300</v>
      </c>
      <c r="I104" s="29">
        <v>0</v>
      </c>
      <c r="J104" s="29">
        <v>0</v>
      </c>
      <c r="K104" s="29">
        <f>K105</f>
        <v>716300</v>
      </c>
      <c r="L104" s="29">
        <f>L105</f>
        <v>716300</v>
      </c>
      <c r="M104" s="29">
        <v>0</v>
      </c>
      <c r="N104" s="29">
        <v>0</v>
      </c>
    </row>
    <row r="105" spans="1:14" s="7" customFormat="1" ht="56.25" customHeight="1">
      <c r="A105" s="25" t="s">
        <v>16</v>
      </c>
      <c r="B105" s="26">
        <v>650</v>
      </c>
      <c r="C105" s="26" t="s">
        <v>44</v>
      </c>
      <c r="D105" s="26" t="s">
        <v>42</v>
      </c>
      <c r="E105" s="27" t="s">
        <v>71</v>
      </c>
      <c r="F105" s="26">
        <v>240</v>
      </c>
      <c r="G105" s="28">
        <v>716300</v>
      </c>
      <c r="H105" s="28">
        <f>G105</f>
        <v>716300</v>
      </c>
      <c r="I105" s="29">
        <v>0</v>
      </c>
      <c r="J105" s="29">
        <v>0</v>
      </c>
      <c r="K105" s="28">
        <v>716300</v>
      </c>
      <c r="L105" s="28">
        <f>K105</f>
        <v>716300</v>
      </c>
      <c r="M105" s="29">
        <v>0</v>
      </c>
      <c r="N105" s="29">
        <v>0</v>
      </c>
    </row>
    <row r="106" spans="1:14" s="7" customFormat="1" ht="20.25" customHeight="1">
      <c r="A106" s="20" t="s">
        <v>55</v>
      </c>
      <c r="B106" s="17" t="s">
        <v>54</v>
      </c>
      <c r="C106" s="17" t="s">
        <v>48</v>
      </c>
      <c r="D106" s="17"/>
      <c r="E106" s="18"/>
      <c r="F106" s="17"/>
      <c r="G106" s="19">
        <f>G108</f>
        <v>819000</v>
      </c>
      <c r="H106" s="19">
        <f t="shared" ref="H106:N106" si="50">H108</f>
        <v>819000</v>
      </c>
      <c r="I106" s="19">
        <f t="shared" si="50"/>
        <v>0</v>
      </c>
      <c r="J106" s="19">
        <f t="shared" si="50"/>
        <v>0</v>
      </c>
      <c r="K106" s="19">
        <f>K108</f>
        <v>819000</v>
      </c>
      <c r="L106" s="19">
        <f t="shared" si="50"/>
        <v>819000</v>
      </c>
      <c r="M106" s="19">
        <f t="shared" si="50"/>
        <v>0</v>
      </c>
      <c r="N106" s="19">
        <f t="shared" si="50"/>
        <v>0</v>
      </c>
    </row>
    <row r="107" spans="1:14" s="8" customFormat="1" ht="59.25" customHeight="1">
      <c r="A107" s="21" t="s">
        <v>104</v>
      </c>
      <c r="B107" s="22" t="s">
        <v>54</v>
      </c>
      <c r="C107" s="22" t="s">
        <v>48</v>
      </c>
      <c r="D107" s="22" t="s">
        <v>44</v>
      </c>
      <c r="E107" s="23"/>
      <c r="F107" s="22"/>
      <c r="G107" s="24">
        <f>G108</f>
        <v>819000</v>
      </c>
      <c r="H107" s="24">
        <f t="shared" ref="H107:N109" si="51">H108</f>
        <v>819000</v>
      </c>
      <c r="I107" s="24">
        <f t="shared" si="51"/>
        <v>0</v>
      </c>
      <c r="J107" s="24">
        <f t="shared" si="51"/>
        <v>0</v>
      </c>
      <c r="K107" s="24">
        <f>K108</f>
        <v>819000</v>
      </c>
      <c r="L107" s="24">
        <f t="shared" si="51"/>
        <v>819000</v>
      </c>
      <c r="M107" s="24">
        <f t="shared" si="51"/>
        <v>0</v>
      </c>
      <c r="N107" s="24">
        <f t="shared" si="51"/>
        <v>0</v>
      </c>
    </row>
    <row r="108" spans="1:14" s="8" customFormat="1" ht="75.75" customHeight="1">
      <c r="A108" s="21" t="s">
        <v>106</v>
      </c>
      <c r="B108" s="22" t="s">
        <v>54</v>
      </c>
      <c r="C108" s="22" t="s">
        <v>48</v>
      </c>
      <c r="D108" s="22" t="s">
        <v>44</v>
      </c>
      <c r="E108" s="23" t="s">
        <v>81</v>
      </c>
      <c r="F108" s="22"/>
      <c r="G108" s="24">
        <f>G109</f>
        <v>819000</v>
      </c>
      <c r="H108" s="24">
        <f t="shared" si="51"/>
        <v>819000</v>
      </c>
      <c r="I108" s="24">
        <f t="shared" si="51"/>
        <v>0</v>
      </c>
      <c r="J108" s="24">
        <f t="shared" si="51"/>
        <v>0</v>
      </c>
      <c r="K108" s="24">
        <f>K109</f>
        <v>819000</v>
      </c>
      <c r="L108" s="24">
        <f t="shared" si="51"/>
        <v>819000</v>
      </c>
      <c r="M108" s="24">
        <f t="shared" si="51"/>
        <v>0</v>
      </c>
      <c r="N108" s="24">
        <f t="shared" si="51"/>
        <v>0</v>
      </c>
    </row>
    <row r="109" spans="1:14" s="10" customFormat="1" ht="84" customHeight="1">
      <c r="A109" s="21" t="s">
        <v>109</v>
      </c>
      <c r="B109" s="22" t="s">
        <v>54</v>
      </c>
      <c r="C109" s="22" t="s">
        <v>48</v>
      </c>
      <c r="D109" s="22" t="s">
        <v>44</v>
      </c>
      <c r="E109" s="23" t="s">
        <v>82</v>
      </c>
      <c r="F109" s="22"/>
      <c r="G109" s="24">
        <f>G110</f>
        <v>819000</v>
      </c>
      <c r="H109" s="24">
        <f t="shared" si="51"/>
        <v>819000</v>
      </c>
      <c r="I109" s="24">
        <f t="shared" si="51"/>
        <v>0</v>
      </c>
      <c r="J109" s="24">
        <f t="shared" si="51"/>
        <v>0</v>
      </c>
      <c r="K109" s="24">
        <f t="shared" si="51"/>
        <v>819000</v>
      </c>
      <c r="L109" s="24">
        <f t="shared" si="51"/>
        <v>819000</v>
      </c>
      <c r="M109" s="24">
        <f t="shared" si="51"/>
        <v>0</v>
      </c>
      <c r="N109" s="24">
        <f t="shared" si="51"/>
        <v>0</v>
      </c>
    </row>
    <row r="110" spans="1:14" s="8" customFormat="1" ht="42" customHeight="1">
      <c r="A110" s="21" t="s">
        <v>72</v>
      </c>
      <c r="B110" s="22">
        <v>650</v>
      </c>
      <c r="C110" s="22" t="s">
        <v>48</v>
      </c>
      <c r="D110" s="22" t="s">
        <v>44</v>
      </c>
      <c r="E110" s="23" t="s">
        <v>99</v>
      </c>
      <c r="F110" s="22"/>
      <c r="G110" s="24">
        <f>G111</f>
        <v>819000</v>
      </c>
      <c r="H110" s="24">
        <f>H111</f>
        <v>819000</v>
      </c>
      <c r="I110" s="24">
        <v>0</v>
      </c>
      <c r="J110" s="24">
        <v>0</v>
      </c>
      <c r="K110" s="24">
        <f>K111</f>
        <v>819000</v>
      </c>
      <c r="L110" s="24">
        <f>L111</f>
        <v>819000</v>
      </c>
      <c r="M110" s="24">
        <v>0</v>
      </c>
      <c r="N110" s="24">
        <v>0</v>
      </c>
    </row>
    <row r="111" spans="1:14" s="7" customFormat="1" ht="56.25" customHeight="1">
      <c r="A111" s="30" t="s">
        <v>15</v>
      </c>
      <c r="B111" s="31">
        <v>650</v>
      </c>
      <c r="C111" s="31" t="s">
        <v>48</v>
      </c>
      <c r="D111" s="31" t="s">
        <v>44</v>
      </c>
      <c r="E111" s="32" t="s">
        <v>99</v>
      </c>
      <c r="F111" s="31" t="s">
        <v>49</v>
      </c>
      <c r="G111" s="29">
        <f>G112</f>
        <v>819000</v>
      </c>
      <c r="H111" s="29">
        <f>H112</f>
        <v>819000</v>
      </c>
      <c r="I111" s="29">
        <v>0</v>
      </c>
      <c r="J111" s="29">
        <v>0</v>
      </c>
      <c r="K111" s="29">
        <f>K112</f>
        <v>819000</v>
      </c>
      <c r="L111" s="29">
        <f>L112</f>
        <v>819000</v>
      </c>
      <c r="M111" s="29">
        <v>0</v>
      </c>
      <c r="N111" s="29">
        <v>0</v>
      </c>
    </row>
    <row r="112" spans="1:14" s="7" customFormat="1" ht="56.25" customHeight="1">
      <c r="A112" s="30" t="s">
        <v>16</v>
      </c>
      <c r="B112" s="31">
        <v>650</v>
      </c>
      <c r="C112" s="31" t="s">
        <v>48</v>
      </c>
      <c r="D112" s="31" t="s">
        <v>44</v>
      </c>
      <c r="E112" s="32" t="s">
        <v>99</v>
      </c>
      <c r="F112" s="31" t="s">
        <v>50</v>
      </c>
      <c r="G112" s="29">
        <v>819000</v>
      </c>
      <c r="H112" s="29">
        <f>G112</f>
        <v>819000</v>
      </c>
      <c r="I112" s="29">
        <v>0</v>
      </c>
      <c r="J112" s="29">
        <v>0</v>
      </c>
      <c r="K112" s="29">
        <v>819000</v>
      </c>
      <c r="L112" s="29">
        <f>K112</f>
        <v>819000</v>
      </c>
      <c r="M112" s="29">
        <v>0</v>
      </c>
      <c r="N112" s="29">
        <v>0</v>
      </c>
    </row>
    <row r="113" spans="1:14" s="7" customFormat="1" ht="25.5" customHeight="1">
      <c r="A113" s="20" t="s">
        <v>32</v>
      </c>
      <c r="B113" s="17">
        <v>650</v>
      </c>
      <c r="C113" s="17">
        <v>10</v>
      </c>
      <c r="D113" s="17"/>
      <c r="E113" s="18"/>
      <c r="F113" s="17"/>
      <c r="G113" s="19">
        <f t="shared" ref="G113:J128" si="52">G114</f>
        <v>120000</v>
      </c>
      <c r="H113" s="19">
        <f t="shared" si="52"/>
        <v>120000</v>
      </c>
      <c r="I113" s="19">
        <v>0</v>
      </c>
      <c r="J113" s="19">
        <v>0</v>
      </c>
      <c r="K113" s="19">
        <f t="shared" ref="K113:N128" si="53">K114</f>
        <v>120000</v>
      </c>
      <c r="L113" s="19">
        <f t="shared" si="53"/>
        <v>120000</v>
      </c>
      <c r="M113" s="19">
        <v>0</v>
      </c>
      <c r="N113" s="19">
        <v>0</v>
      </c>
    </row>
    <row r="114" spans="1:14" s="7" customFormat="1" ht="38.25" customHeight="1">
      <c r="A114" s="21" t="s">
        <v>33</v>
      </c>
      <c r="B114" s="22">
        <v>650</v>
      </c>
      <c r="C114" s="22">
        <v>10</v>
      </c>
      <c r="D114" s="22" t="s">
        <v>40</v>
      </c>
      <c r="E114" s="23"/>
      <c r="F114" s="22"/>
      <c r="G114" s="24">
        <f>G117</f>
        <v>120000</v>
      </c>
      <c r="H114" s="24">
        <f>H117</f>
        <v>120000</v>
      </c>
      <c r="I114" s="24">
        <v>0</v>
      </c>
      <c r="J114" s="24">
        <v>0</v>
      </c>
      <c r="K114" s="24">
        <f>K117</f>
        <v>120000</v>
      </c>
      <c r="L114" s="24">
        <f>L117</f>
        <v>120000</v>
      </c>
      <c r="M114" s="24">
        <v>0</v>
      </c>
      <c r="N114" s="24">
        <v>0</v>
      </c>
    </row>
    <row r="115" spans="1:14" s="8" customFormat="1" ht="69" customHeight="1">
      <c r="A115" s="21" t="s">
        <v>106</v>
      </c>
      <c r="B115" s="22" t="s">
        <v>54</v>
      </c>
      <c r="C115" s="22" t="s">
        <v>77</v>
      </c>
      <c r="D115" s="22" t="s">
        <v>40</v>
      </c>
      <c r="E115" s="23" t="s">
        <v>81</v>
      </c>
      <c r="F115" s="22"/>
      <c r="G115" s="24">
        <f t="shared" ref="G115:J116" si="54">G116</f>
        <v>120000</v>
      </c>
      <c r="H115" s="24">
        <f t="shared" si="54"/>
        <v>120000</v>
      </c>
      <c r="I115" s="24">
        <v>0</v>
      </c>
      <c r="J115" s="24">
        <v>0</v>
      </c>
      <c r="K115" s="24">
        <f t="shared" ref="K115:N116" si="55">K116</f>
        <v>120000</v>
      </c>
      <c r="L115" s="24">
        <f t="shared" si="55"/>
        <v>120000</v>
      </c>
      <c r="M115" s="24">
        <v>0</v>
      </c>
      <c r="N115" s="24">
        <v>0</v>
      </c>
    </row>
    <row r="116" spans="1:14" s="8" customFormat="1" ht="92.25" customHeight="1">
      <c r="A116" s="21" t="s">
        <v>109</v>
      </c>
      <c r="B116" s="22" t="s">
        <v>54</v>
      </c>
      <c r="C116" s="22" t="s">
        <v>77</v>
      </c>
      <c r="D116" s="22" t="s">
        <v>40</v>
      </c>
      <c r="E116" s="23" t="s">
        <v>82</v>
      </c>
      <c r="F116" s="22"/>
      <c r="G116" s="24">
        <f>G117</f>
        <v>120000</v>
      </c>
      <c r="H116" s="24">
        <f t="shared" si="54"/>
        <v>120000</v>
      </c>
      <c r="I116" s="24">
        <f t="shared" si="54"/>
        <v>0</v>
      </c>
      <c r="J116" s="24">
        <f t="shared" si="54"/>
        <v>0</v>
      </c>
      <c r="K116" s="24">
        <f t="shared" si="55"/>
        <v>120000</v>
      </c>
      <c r="L116" s="24">
        <f t="shared" si="55"/>
        <v>120000</v>
      </c>
      <c r="M116" s="24">
        <f t="shared" si="55"/>
        <v>0</v>
      </c>
      <c r="N116" s="24">
        <f t="shared" si="55"/>
        <v>0</v>
      </c>
    </row>
    <row r="117" spans="1:14" s="7" customFormat="1" ht="28.5" customHeight="1">
      <c r="A117" s="21" t="s">
        <v>34</v>
      </c>
      <c r="B117" s="22">
        <v>650</v>
      </c>
      <c r="C117" s="22">
        <v>10</v>
      </c>
      <c r="D117" s="22" t="s">
        <v>40</v>
      </c>
      <c r="E117" s="23" t="s">
        <v>96</v>
      </c>
      <c r="F117" s="22"/>
      <c r="G117" s="24">
        <f t="shared" si="52"/>
        <v>120000</v>
      </c>
      <c r="H117" s="24">
        <f t="shared" si="52"/>
        <v>120000</v>
      </c>
      <c r="I117" s="24">
        <v>0</v>
      </c>
      <c r="J117" s="24">
        <v>0</v>
      </c>
      <c r="K117" s="24">
        <f t="shared" si="53"/>
        <v>120000</v>
      </c>
      <c r="L117" s="24">
        <f t="shared" si="53"/>
        <v>120000</v>
      </c>
      <c r="M117" s="24">
        <v>0</v>
      </c>
      <c r="N117" s="24">
        <v>0</v>
      </c>
    </row>
    <row r="118" spans="1:14" s="7" customFormat="1" ht="33.75" customHeight="1">
      <c r="A118" s="30" t="s">
        <v>35</v>
      </c>
      <c r="B118" s="31">
        <v>650</v>
      </c>
      <c r="C118" s="31">
        <v>10</v>
      </c>
      <c r="D118" s="31" t="s">
        <v>40</v>
      </c>
      <c r="E118" s="32" t="s">
        <v>96</v>
      </c>
      <c r="F118" s="31">
        <v>300</v>
      </c>
      <c r="G118" s="29">
        <f t="shared" si="52"/>
        <v>120000</v>
      </c>
      <c r="H118" s="29">
        <f t="shared" si="52"/>
        <v>120000</v>
      </c>
      <c r="I118" s="29">
        <v>0</v>
      </c>
      <c r="J118" s="29">
        <v>0</v>
      </c>
      <c r="K118" s="29">
        <f t="shared" si="53"/>
        <v>120000</v>
      </c>
      <c r="L118" s="29">
        <f t="shared" si="53"/>
        <v>120000</v>
      </c>
      <c r="M118" s="29">
        <v>0</v>
      </c>
      <c r="N118" s="29">
        <v>0</v>
      </c>
    </row>
    <row r="119" spans="1:14" s="7" customFormat="1" ht="36" customHeight="1">
      <c r="A119" s="25" t="s">
        <v>102</v>
      </c>
      <c r="B119" s="26">
        <v>650</v>
      </c>
      <c r="C119" s="26">
        <v>10</v>
      </c>
      <c r="D119" s="26" t="s">
        <v>40</v>
      </c>
      <c r="E119" s="32" t="s">
        <v>96</v>
      </c>
      <c r="F119" s="26" t="s">
        <v>101</v>
      </c>
      <c r="G119" s="28">
        <v>120000</v>
      </c>
      <c r="H119" s="28">
        <f>G119</f>
        <v>120000</v>
      </c>
      <c r="I119" s="29">
        <v>0</v>
      </c>
      <c r="J119" s="29">
        <v>0</v>
      </c>
      <c r="K119" s="28">
        <v>120000</v>
      </c>
      <c r="L119" s="28">
        <f>K119</f>
        <v>120000</v>
      </c>
      <c r="M119" s="29">
        <v>0</v>
      </c>
      <c r="N119" s="29">
        <v>0</v>
      </c>
    </row>
    <row r="120" spans="1:14" s="7" customFormat="1" ht="60.75" customHeight="1">
      <c r="A120" s="20" t="s">
        <v>126</v>
      </c>
      <c r="B120" s="17" t="s">
        <v>54</v>
      </c>
      <c r="C120" s="17" t="s">
        <v>132</v>
      </c>
      <c r="D120" s="17"/>
      <c r="E120" s="18"/>
      <c r="F120" s="17"/>
      <c r="G120" s="19">
        <f t="shared" si="52"/>
        <v>1463376</v>
      </c>
      <c r="H120" s="19">
        <f t="shared" si="52"/>
        <v>1463376</v>
      </c>
      <c r="I120" s="19">
        <v>0</v>
      </c>
      <c r="J120" s="19">
        <v>0</v>
      </c>
      <c r="K120" s="19">
        <f t="shared" si="53"/>
        <v>1455416</v>
      </c>
      <c r="L120" s="19">
        <f t="shared" si="53"/>
        <v>1455416</v>
      </c>
      <c r="M120" s="19">
        <v>0</v>
      </c>
      <c r="N120" s="19">
        <v>0</v>
      </c>
    </row>
    <row r="121" spans="1:14" s="7" customFormat="1" ht="44.25" customHeight="1">
      <c r="A121" s="21" t="s">
        <v>127</v>
      </c>
      <c r="B121" s="22" t="s">
        <v>54</v>
      </c>
      <c r="C121" s="22" t="s">
        <v>132</v>
      </c>
      <c r="D121" s="22" t="s">
        <v>42</v>
      </c>
      <c r="E121" s="23"/>
      <c r="F121" s="22"/>
      <c r="G121" s="24">
        <f>G122</f>
        <v>1463376</v>
      </c>
      <c r="H121" s="24">
        <f t="shared" si="52"/>
        <v>1463376</v>
      </c>
      <c r="I121" s="24">
        <f t="shared" si="52"/>
        <v>0</v>
      </c>
      <c r="J121" s="24">
        <f t="shared" si="52"/>
        <v>0</v>
      </c>
      <c r="K121" s="24">
        <f t="shared" si="53"/>
        <v>1455416</v>
      </c>
      <c r="L121" s="24">
        <f t="shared" si="53"/>
        <v>1455416</v>
      </c>
      <c r="M121" s="24">
        <f t="shared" si="53"/>
        <v>0</v>
      </c>
      <c r="N121" s="24">
        <f t="shared" si="53"/>
        <v>0</v>
      </c>
    </row>
    <row r="122" spans="1:14" s="8" customFormat="1" ht="67.5" customHeight="1">
      <c r="A122" s="21" t="s">
        <v>106</v>
      </c>
      <c r="B122" s="22" t="s">
        <v>54</v>
      </c>
      <c r="C122" s="22" t="s">
        <v>132</v>
      </c>
      <c r="D122" s="22" t="s">
        <v>42</v>
      </c>
      <c r="E122" s="23" t="s">
        <v>81</v>
      </c>
      <c r="F122" s="22"/>
      <c r="G122" s="24">
        <f t="shared" ref="G122:H122" si="56">G123</f>
        <v>1463376</v>
      </c>
      <c r="H122" s="24">
        <f t="shared" si="56"/>
        <v>1463376</v>
      </c>
      <c r="I122" s="24">
        <v>0</v>
      </c>
      <c r="J122" s="24">
        <v>0</v>
      </c>
      <c r="K122" s="24">
        <f t="shared" ref="K122:L122" si="57">K123</f>
        <v>1455416</v>
      </c>
      <c r="L122" s="24">
        <f t="shared" si="57"/>
        <v>1455416</v>
      </c>
      <c r="M122" s="24">
        <v>0</v>
      </c>
      <c r="N122" s="24">
        <v>0</v>
      </c>
    </row>
    <row r="123" spans="1:14" s="8" customFormat="1" ht="77.25" customHeight="1">
      <c r="A123" s="21" t="s">
        <v>128</v>
      </c>
      <c r="B123" s="22" t="s">
        <v>54</v>
      </c>
      <c r="C123" s="22" t="s">
        <v>132</v>
      </c>
      <c r="D123" s="22" t="s">
        <v>42</v>
      </c>
      <c r="E123" s="23" t="s">
        <v>133</v>
      </c>
      <c r="F123" s="22"/>
      <c r="G123" s="24">
        <f>G124+G127</f>
        <v>1463376</v>
      </c>
      <c r="H123" s="24">
        <f t="shared" ref="H123:N123" si="58">H124+H127</f>
        <v>1463376</v>
      </c>
      <c r="I123" s="24">
        <f t="shared" si="58"/>
        <v>0</v>
      </c>
      <c r="J123" s="24">
        <f t="shared" si="58"/>
        <v>0</v>
      </c>
      <c r="K123" s="24">
        <f t="shared" si="58"/>
        <v>1455416</v>
      </c>
      <c r="L123" s="24">
        <f t="shared" si="58"/>
        <v>1455416</v>
      </c>
      <c r="M123" s="24">
        <f t="shared" si="58"/>
        <v>0</v>
      </c>
      <c r="N123" s="24">
        <f t="shared" si="58"/>
        <v>0</v>
      </c>
    </row>
    <row r="124" spans="1:14" s="7" customFormat="1" ht="99.75" customHeight="1">
      <c r="A124" s="21" t="s">
        <v>129</v>
      </c>
      <c r="B124" s="22" t="s">
        <v>54</v>
      </c>
      <c r="C124" s="22" t="s">
        <v>132</v>
      </c>
      <c r="D124" s="22" t="s">
        <v>42</v>
      </c>
      <c r="E124" s="23" t="s">
        <v>134</v>
      </c>
      <c r="F124" s="22"/>
      <c r="G124" s="24">
        <f t="shared" si="52"/>
        <v>1455416</v>
      </c>
      <c r="H124" s="24">
        <f t="shared" si="52"/>
        <v>1455416</v>
      </c>
      <c r="I124" s="24">
        <v>0</v>
      </c>
      <c r="J124" s="24">
        <v>0</v>
      </c>
      <c r="K124" s="24">
        <f t="shared" si="53"/>
        <v>1455416</v>
      </c>
      <c r="L124" s="24">
        <f t="shared" si="53"/>
        <v>1455416</v>
      </c>
      <c r="M124" s="24">
        <v>0</v>
      </c>
      <c r="N124" s="24">
        <v>0</v>
      </c>
    </row>
    <row r="125" spans="1:14" s="7" customFormat="1" ht="31.5" customHeight="1">
      <c r="A125" s="30" t="s">
        <v>130</v>
      </c>
      <c r="B125" s="31" t="s">
        <v>54</v>
      </c>
      <c r="C125" s="31" t="s">
        <v>132</v>
      </c>
      <c r="D125" s="31" t="s">
        <v>42</v>
      </c>
      <c r="E125" s="32" t="s">
        <v>134</v>
      </c>
      <c r="F125" s="31" t="s">
        <v>135</v>
      </c>
      <c r="G125" s="29">
        <f t="shared" si="52"/>
        <v>1455416</v>
      </c>
      <c r="H125" s="29">
        <f t="shared" si="52"/>
        <v>1455416</v>
      </c>
      <c r="I125" s="29">
        <v>0</v>
      </c>
      <c r="J125" s="29">
        <v>0</v>
      </c>
      <c r="K125" s="29">
        <f t="shared" si="53"/>
        <v>1455416</v>
      </c>
      <c r="L125" s="29">
        <f t="shared" si="53"/>
        <v>1455416</v>
      </c>
      <c r="M125" s="29">
        <v>0</v>
      </c>
      <c r="N125" s="29">
        <v>0</v>
      </c>
    </row>
    <row r="126" spans="1:14" s="7" customFormat="1" ht="36" customHeight="1">
      <c r="A126" s="25" t="s">
        <v>131</v>
      </c>
      <c r="B126" s="26" t="s">
        <v>54</v>
      </c>
      <c r="C126" s="26" t="s">
        <v>132</v>
      </c>
      <c r="D126" s="26" t="s">
        <v>42</v>
      </c>
      <c r="E126" s="32" t="s">
        <v>134</v>
      </c>
      <c r="F126" s="26" t="s">
        <v>136</v>
      </c>
      <c r="G126" s="28">
        <v>1455416</v>
      </c>
      <c r="H126" s="28">
        <f>G126</f>
        <v>1455416</v>
      </c>
      <c r="I126" s="29">
        <v>0</v>
      </c>
      <c r="J126" s="29">
        <v>0</v>
      </c>
      <c r="K126" s="28">
        <v>1455416</v>
      </c>
      <c r="L126" s="28">
        <f>K126</f>
        <v>1455416</v>
      </c>
      <c r="M126" s="29">
        <v>0</v>
      </c>
      <c r="N126" s="29">
        <v>0</v>
      </c>
    </row>
    <row r="127" spans="1:14" s="7" customFormat="1" ht="80.25" customHeight="1">
      <c r="A127" s="21" t="s">
        <v>137</v>
      </c>
      <c r="B127" s="22" t="s">
        <v>54</v>
      </c>
      <c r="C127" s="22" t="s">
        <v>132</v>
      </c>
      <c r="D127" s="22" t="s">
        <v>42</v>
      </c>
      <c r="E127" s="23" t="s">
        <v>138</v>
      </c>
      <c r="F127" s="22"/>
      <c r="G127" s="24">
        <f t="shared" si="52"/>
        <v>7960</v>
      </c>
      <c r="H127" s="24">
        <f t="shared" si="52"/>
        <v>7960</v>
      </c>
      <c r="I127" s="24">
        <v>0</v>
      </c>
      <c r="J127" s="24">
        <v>0</v>
      </c>
      <c r="K127" s="24">
        <f t="shared" si="53"/>
        <v>0</v>
      </c>
      <c r="L127" s="24">
        <f t="shared" si="53"/>
        <v>0</v>
      </c>
      <c r="M127" s="24">
        <v>0</v>
      </c>
      <c r="N127" s="24">
        <v>0</v>
      </c>
    </row>
    <row r="128" spans="1:14" s="7" customFormat="1" ht="39.75" customHeight="1">
      <c r="A128" s="30" t="s">
        <v>130</v>
      </c>
      <c r="B128" s="31" t="s">
        <v>54</v>
      </c>
      <c r="C128" s="31" t="s">
        <v>132</v>
      </c>
      <c r="D128" s="31" t="s">
        <v>42</v>
      </c>
      <c r="E128" s="32" t="s">
        <v>138</v>
      </c>
      <c r="F128" s="31" t="s">
        <v>135</v>
      </c>
      <c r="G128" s="29">
        <f t="shared" si="52"/>
        <v>7960</v>
      </c>
      <c r="H128" s="29">
        <f t="shared" si="52"/>
        <v>7960</v>
      </c>
      <c r="I128" s="29">
        <v>0</v>
      </c>
      <c r="J128" s="29">
        <v>0</v>
      </c>
      <c r="K128" s="29">
        <f t="shared" si="53"/>
        <v>0</v>
      </c>
      <c r="L128" s="29">
        <f t="shared" si="53"/>
        <v>0</v>
      </c>
      <c r="M128" s="29">
        <v>0</v>
      </c>
      <c r="N128" s="29">
        <v>0</v>
      </c>
    </row>
    <row r="129" spans="1:14" s="7" customFormat="1" ht="36" customHeight="1">
      <c r="A129" s="25" t="s">
        <v>131</v>
      </c>
      <c r="B129" s="26" t="s">
        <v>54</v>
      </c>
      <c r="C129" s="26" t="s">
        <v>132</v>
      </c>
      <c r="D129" s="26" t="s">
        <v>42</v>
      </c>
      <c r="E129" s="32" t="s">
        <v>138</v>
      </c>
      <c r="F129" s="26" t="s">
        <v>136</v>
      </c>
      <c r="G129" s="28">
        <v>7960</v>
      </c>
      <c r="H129" s="28">
        <f>G129</f>
        <v>7960</v>
      </c>
      <c r="I129" s="29">
        <v>0</v>
      </c>
      <c r="J129" s="29">
        <v>0</v>
      </c>
      <c r="K129" s="28">
        <v>0</v>
      </c>
      <c r="L129" s="28">
        <f>K129</f>
        <v>0</v>
      </c>
      <c r="M129" s="29">
        <v>0</v>
      </c>
      <c r="N129" s="29">
        <v>0</v>
      </c>
    </row>
    <row r="130" spans="1:14" s="7" customFormat="1" ht="19.5" customHeight="1">
      <c r="A130" s="20" t="s">
        <v>37</v>
      </c>
      <c r="B130" s="47"/>
      <c r="C130" s="47"/>
      <c r="D130" s="47"/>
      <c r="E130" s="48"/>
      <c r="F130" s="47"/>
      <c r="G130" s="19">
        <f>G13</f>
        <v>24976219.150000002</v>
      </c>
      <c r="H130" s="19">
        <f t="shared" ref="H130:N130" si="59">H13</f>
        <v>24549700</v>
      </c>
      <c r="I130" s="19">
        <f t="shared" si="59"/>
        <v>311200</v>
      </c>
      <c r="J130" s="19">
        <f t="shared" si="59"/>
        <v>115319.15</v>
      </c>
      <c r="K130" s="19">
        <f t="shared" si="59"/>
        <v>23156523.400000002</v>
      </c>
      <c r="L130" s="19">
        <f t="shared" si="59"/>
        <v>22721900</v>
      </c>
      <c r="M130" s="19">
        <f t="shared" si="59"/>
        <v>322600</v>
      </c>
      <c r="N130" s="19">
        <f t="shared" si="59"/>
        <v>112023.4</v>
      </c>
    </row>
    <row r="131" spans="1:14" s="7" customFormat="1" ht="18.75">
      <c r="A131" s="1"/>
      <c r="B131" s="1"/>
      <c r="C131" s="1"/>
      <c r="D131" s="1"/>
      <c r="E131" s="1"/>
      <c r="F131" s="1"/>
      <c r="G131" s="1"/>
      <c r="H131" s="1"/>
      <c r="I131" s="49"/>
      <c r="J131" s="49"/>
      <c r="K131" s="1"/>
      <c r="L131" s="1"/>
      <c r="M131" s="49"/>
      <c r="N131" s="49"/>
    </row>
    <row r="132" spans="1:14" s="7" customFormat="1" ht="18.75">
      <c r="A132" s="1"/>
      <c r="B132" s="1"/>
      <c r="C132" s="1"/>
      <c r="D132" s="1"/>
      <c r="E132" s="1"/>
      <c r="F132" s="1"/>
      <c r="G132" s="1"/>
      <c r="H132" s="50"/>
      <c r="I132" s="49"/>
      <c r="J132" s="49"/>
      <c r="K132" s="1"/>
      <c r="L132" s="50"/>
      <c r="M132" s="49"/>
      <c r="N132" s="49"/>
    </row>
    <row r="133" spans="1:14" s="7" customFormat="1" ht="17.25">
      <c r="I133" s="9"/>
      <c r="J133" s="9"/>
      <c r="M133" s="9"/>
      <c r="N133" s="9"/>
    </row>
  </sheetData>
  <mergeCells count="13">
    <mergeCell ref="K10:K11"/>
    <mergeCell ref="L10:N10"/>
    <mergeCell ref="A6:N6"/>
    <mergeCell ref="A7:N7"/>
    <mergeCell ref="A8:N8"/>
    <mergeCell ref="H10:J10"/>
    <mergeCell ref="A10:A11"/>
    <mergeCell ref="C10:C11"/>
    <mergeCell ref="D10:D11"/>
    <mergeCell ref="G10:G11"/>
    <mergeCell ref="B10:B11"/>
    <mergeCell ref="E10:E11"/>
    <mergeCell ref="F10:F11"/>
  </mergeCells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2023-09-29T04:37:00Z</cp:lastPrinted>
  <dcterms:created xsi:type="dcterms:W3CDTF">2016-02-05T07:54:07Z</dcterms:created>
  <dcterms:modified xsi:type="dcterms:W3CDTF">2023-09-29T04:37:04Z</dcterms:modified>
</cp:coreProperties>
</file>