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5570" windowHeight="11700"/>
  </bookViews>
  <sheets>
    <sheet name="Лист1" sheetId="1" r:id="rId1"/>
  </sheets>
  <definedNames>
    <definedName name="OLE_LINK1" localSheetId="0">Лист1!$A$14</definedName>
    <definedName name="_xlnm.Print_Area" localSheetId="0">Лист1!$A$1:$N$137</definedName>
  </definedNames>
  <calcPr calcId="144525" refMode="R1C1"/>
</workbook>
</file>

<file path=xl/calcChain.xml><?xml version="1.0" encoding="utf-8"?>
<calcChain xmlns="http://schemas.openxmlformats.org/spreadsheetml/2006/main">
  <c r="N117" i="1" l="1"/>
  <c r="K117" i="1"/>
  <c r="M123" i="1"/>
  <c r="L122" i="1"/>
  <c r="M122" i="1" s="1"/>
  <c r="I122" i="1"/>
  <c r="J122" i="1" s="1"/>
  <c r="N119" i="1"/>
  <c r="K119" i="1"/>
  <c r="L107" i="1"/>
  <c r="K107" i="1"/>
  <c r="N108" i="1"/>
  <c r="N107" i="1" s="1"/>
  <c r="M108" i="1"/>
  <c r="M107" i="1" s="1"/>
  <c r="L108" i="1"/>
  <c r="K108" i="1"/>
  <c r="J108" i="1"/>
  <c r="J107" i="1" s="1"/>
  <c r="I108" i="1"/>
  <c r="I107" i="1" s="1"/>
  <c r="M103" i="1"/>
  <c r="J103" i="1"/>
  <c r="L102" i="1"/>
  <c r="L100" i="1" s="1"/>
  <c r="M100" i="1" s="1"/>
  <c r="I102" i="1"/>
  <c r="J102" i="1" s="1"/>
  <c r="M99" i="1"/>
  <c r="J99" i="1"/>
  <c r="L98" i="1"/>
  <c r="M98" i="1" s="1"/>
  <c r="I98" i="1"/>
  <c r="J98" i="1" s="1"/>
  <c r="M96" i="1"/>
  <c r="J96" i="1"/>
  <c r="L95" i="1"/>
  <c r="M95" i="1" s="1"/>
  <c r="I95" i="1"/>
  <c r="J95" i="1" s="1"/>
  <c r="N92" i="1"/>
  <c r="N91" i="1" s="1"/>
  <c r="N90" i="1" s="1"/>
  <c r="N89" i="1" s="1"/>
  <c r="N88" i="1" s="1"/>
  <c r="N87" i="1" s="1"/>
  <c r="M92" i="1"/>
  <c r="M91" i="1" s="1"/>
  <c r="L92" i="1"/>
  <c r="K92" i="1"/>
  <c r="K91" i="1" s="1"/>
  <c r="K90" i="1" s="1"/>
  <c r="K89" i="1" s="1"/>
  <c r="K88" i="1" s="1"/>
  <c r="K87" i="1" s="1"/>
  <c r="J92" i="1"/>
  <c r="J91" i="1" s="1"/>
  <c r="I92" i="1"/>
  <c r="I91" i="1" s="1"/>
  <c r="L91" i="1"/>
  <c r="L94" i="1" l="1"/>
  <c r="M94" i="1" s="1"/>
  <c r="L121" i="1"/>
  <c r="I121" i="1"/>
  <c r="I97" i="1"/>
  <c r="J97" i="1" s="1"/>
  <c r="L97" i="1"/>
  <c r="M97" i="1" s="1"/>
  <c r="M90" i="1" s="1"/>
  <c r="M89" i="1" s="1"/>
  <c r="M88" i="1" s="1"/>
  <c r="M87" i="1" s="1"/>
  <c r="L101" i="1"/>
  <c r="M101" i="1" s="1"/>
  <c r="M102" i="1"/>
  <c r="I94" i="1"/>
  <c r="J94" i="1" s="1"/>
  <c r="I100" i="1"/>
  <c r="J100" i="1" s="1"/>
  <c r="I101" i="1"/>
  <c r="J101" i="1" s="1"/>
  <c r="M121" i="1" l="1"/>
  <c r="L120" i="1"/>
  <c r="J121" i="1"/>
  <c r="I120" i="1"/>
  <c r="J90" i="1"/>
  <c r="J89" i="1" s="1"/>
  <c r="J88" i="1" s="1"/>
  <c r="J87" i="1" s="1"/>
  <c r="L90" i="1"/>
  <c r="L89" i="1" s="1"/>
  <c r="L88" i="1" s="1"/>
  <c r="L87" i="1" s="1"/>
  <c r="I90" i="1"/>
  <c r="I89" i="1" s="1"/>
  <c r="I88" i="1" s="1"/>
  <c r="I87" i="1" s="1"/>
  <c r="L119" i="1" l="1"/>
  <c r="L118" i="1" s="1"/>
  <c r="M120" i="1"/>
  <c r="M119" i="1" s="1"/>
  <c r="J120" i="1"/>
  <c r="J119" i="1" s="1"/>
  <c r="I119" i="1"/>
  <c r="I118" i="1" s="1"/>
  <c r="J118" i="1" l="1"/>
  <c r="M118" i="1"/>
  <c r="M71" i="1"/>
  <c r="M70" i="1" s="1"/>
  <c r="L71" i="1"/>
  <c r="L70" i="1" s="1"/>
  <c r="I71" i="1"/>
  <c r="I70" i="1" s="1"/>
  <c r="N71" i="1"/>
  <c r="N70" i="1" s="1"/>
  <c r="K71" i="1"/>
  <c r="K70" i="1" s="1"/>
  <c r="J71" i="1"/>
  <c r="J70" i="1" s="1"/>
  <c r="N115" i="1" l="1"/>
  <c r="N114" i="1" s="1"/>
  <c r="K115" i="1"/>
  <c r="K114" i="1" s="1"/>
  <c r="I115" i="1"/>
  <c r="I114" i="1" s="1"/>
  <c r="I113" i="1" s="1"/>
  <c r="L115" i="1"/>
  <c r="L114" i="1" s="1"/>
  <c r="L113" i="1" s="1"/>
  <c r="N20" i="1"/>
  <c r="K20" i="1"/>
  <c r="N15" i="1"/>
  <c r="K15" i="1"/>
  <c r="N112" i="1" l="1"/>
  <c r="N111" i="1" s="1"/>
  <c r="N110" i="1" s="1"/>
  <c r="N113" i="1"/>
  <c r="K112" i="1"/>
  <c r="K111" i="1" s="1"/>
  <c r="K110" i="1" s="1"/>
  <c r="K113" i="1"/>
  <c r="L112" i="1"/>
  <c r="I112" i="1"/>
  <c r="N25" i="1"/>
  <c r="K25" i="1"/>
  <c r="N132" i="1"/>
  <c r="K132" i="1"/>
  <c r="M49" i="1"/>
  <c r="J49" i="1"/>
  <c r="J111" i="1" l="1"/>
  <c r="J110" i="1" s="1"/>
  <c r="I111" i="1"/>
  <c r="I110" i="1" s="1"/>
  <c r="L111" i="1"/>
  <c r="L110" i="1" s="1"/>
  <c r="M111" i="1"/>
  <c r="M110" i="1" s="1"/>
  <c r="N131" i="1"/>
  <c r="N130" i="1" s="1"/>
  <c r="K131" i="1"/>
  <c r="K130" i="1" s="1"/>
  <c r="M77" i="1" l="1"/>
  <c r="M76" i="1" s="1"/>
  <c r="J77" i="1" l="1"/>
  <c r="J76" i="1" s="1"/>
  <c r="N19" i="1" l="1"/>
  <c r="K19" i="1"/>
  <c r="M48" i="1" l="1"/>
  <c r="J48" i="1"/>
  <c r="N14" i="1"/>
  <c r="K14" i="1"/>
  <c r="N36" i="1" l="1"/>
  <c r="N35" i="1" s="1"/>
  <c r="K36" i="1"/>
  <c r="K35" i="1" s="1"/>
  <c r="M43" i="1"/>
  <c r="J43" i="1"/>
  <c r="L42" i="1"/>
  <c r="M42" i="1" s="1"/>
  <c r="I42" i="1"/>
  <c r="J42" i="1" s="1"/>
  <c r="L41" i="1" l="1"/>
  <c r="M41" i="1" s="1"/>
  <c r="I41" i="1"/>
  <c r="J41" i="1" s="1"/>
  <c r="M135" i="1" l="1"/>
  <c r="L134" i="1"/>
  <c r="M134" i="1" s="1"/>
  <c r="M129" i="1"/>
  <c r="L128" i="1"/>
  <c r="M128" i="1" s="1"/>
  <c r="N125" i="1"/>
  <c r="M85" i="1"/>
  <c r="L85" i="1"/>
  <c r="L84" i="1" s="1"/>
  <c r="L83" i="1" s="1"/>
  <c r="L82" i="1" s="1"/>
  <c r="N82" i="1"/>
  <c r="M81" i="1"/>
  <c r="M80" i="1" s="1"/>
  <c r="M79" i="1" s="1"/>
  <c r="M75" i="1" s="1"/>
  <c r="M74" i="1" s="1"/>
  <c r="L80" i="1"/>
  <c r="L79" i="1" s="1"/>
  <c r="N79" i="1"/>
  <c r="N77" i="1"/>
  <c r="N76" i="1" s="1"/>
  <c r="L77" i="1"/>
  <c r="L76" i="1" s="1"/>
  <c r="N60" i="1"/>
  <c r="L59" i="1"/>
  <c r="N59" i="1" s="1"/>
  <c r="N58" i="1" s="1"/>
  <c r="N57" i="1" s="1"/>
  <c r="M58" i="1"/>
  <c r="M57" i="1" s="1"/>
  <c r="N51" i="1"/>
  <c r="N50" i="1" s="1"/>
  <c r="N49" i="1" s="1"/>
  <c r="L51" i="1"/>
  <c r="L50" i="1" s="1"/>
  <c r="L49" i="1" s="1"/>
  <c r="M46" i="1"/>
  <c r="L45" i="1"/>
  <c r="M45" i="1" s="1"/>
  <c r="M40" i="1"/>
  <c r="L39" i="1"/>
  <c r="M39" i="1" s="1"/>
  <c r="M38" i="1"/>
  <c r="L37" i="1"/>
  <c r="M34" i="1"/>
  <c r="L33" i="1"/>
  <c r="M33" i="1" s="1"/>
  <c r="M32" i="1" s="1"/>
  <c r="M31" i="1" s="1"/>
  <c r="M30" i="1" s="1"/>
  <c r="N32" i="1"/>
  <c r="N31" i="1" s="1"/>
  <c r="N30" i="1" s="1"/>
  <c r="N29" i="1" s="1"/>
  <c r="N13" i="1" s="1"/>
  <c r="M66" i="1"/>
  <c r="L65" i="1"/>
  <c r="M65" i="1" s="1"/>
  <c r="M64" i="1" s="1"/>
  <c r="M63" i="1" s="1"/>
  <c r="M62" i="1" s="1"/>
  <c r="M61" i="1" s="1"/>
  <c r="N64" i="1"/>
  <c r="N63" i="1" s="1"/>
  <c r="N62" i="1" s="1"/>
  <c r="N61" i="1" s="1"/>
  <c r="M28" i="1"/>
  <c r="L27" i="1"/>
  <c r="M23" i="1"/>
  <c r="L22" i="1"/>
  <c r="M22" i="1" s="1"/>
  <c r="M18" i="1"/>
  <c r="L17" i="1"/>
  <c r="M17" i="1" s="1"/>
  <c r="N106" i="1" l="1"/>
  <c r="N105" i="1" s="1"/>
  <c r="N104" i="1" s="1"/>
  <c r="M55" i="1"/>
  <c r="M54" i="1" s="1"/>
  <c r="M56" i="1"/>
  <c r="N55" i="1"/>
  <c r="N54" i="1" s="1"/>
  <c r="N56" i="1"/>
  <c r="L133" i="1"/>
  <c r="L132" i="1" s="1"/>
  <c r="L127" i="1"/>
  <c r="M127" i="1" s="1"/>
  <c r="N48" i="1"/>
  <c r="L48" i="1"/>
  <c r="L47" i="1" s="1"/>
  <c r="M37" i="1"/>
  <c r="M36" i="1" s="1"/>
  <c r="L36" i="1"/>
  <c r="L44" i="1"/>
  <c r="M44" i="1" s="1"/>
  <c r="L32" i="1"/>
  <c r="L31" i="1" s="1"/>
  <c r="L30" i="1" s="1"/>
  <c r="L64" i="1"/>
  <c r="L63" i="1" s="1"/>
  <c r="L62" i="1" s="1"/>
  <c r="L61" i="1" s="1"/>
  <c r="L16" i="1"/>
  <c r="L15" i="1" s="1"/>
  <c r="L58" i="1"/>
  <c r="L57" i="1" s="1"/>
  <c r="L21" i="1"/>
  <c r="L20" i="1" s="1"/>
  <c r="L75" i="1"/>
  <c r="L74" i="1" s="1"/>
  <c r="L73" i="1" s="1"/>
  <c r="M27" i="1"/>
  <c r="L26" i="1"/>
  <c r="L25" i="1" s="1"/>
  <c r="N75" i="1"/>
  <c r="N74" i="1" s="1"/>
  <c r="N73" i="1" s="1"/>
  <c r="M82" i="1"/>
  <c r="M73" i="1" s="1"/>
  <c r="M84" i="1"/>
  <c r="M83" i="1" s="1"/>
  <c r="K125" i="1"/>
  <c r="J58" i="1"/>
  <c r="J57" i="1" s="1"/>
  <c r="J66" i="1"/>
  <c r="I65" i="1"/>
  <c r="J65" i="1" s="1"/>
  <c r="J64" i="1" s="1"/>
  <c r="J63" i="1" s="1"/>
  <c r="J62" i="1" s="1"/>
  <c r="J61" i="1" s="1"/>
  <c r="K64" i="1"/>
  <c r="K63" i="1" s="1"/>
  <c r="K62" i="1" s="1"/>
  <c r="K61" i="1" s="1"/>
  <c r="N69" i="1" l="1"/>
  <c r="N68" i="1" s="1"/>
  <c r="N67" i="1" s="1"/>
  <c r="N53" i="1" s="1"/>
  <c r="M69" i="1"/>
  <c r="M68" i="1" s="1"/>
  <c r="M67" i="1" s="1"/>
  <c r="M53" i="1" s="1"/>
  <c r="L69" i="1"/>
  <c r="L68" i="1" s="1"/>
  <c r="L67" i="1" s="1"/>
  <c r="M106" i="1"/>
  <c r="M105" i="1" s="1"/>
  <c r="M104" i="1" s="1"/>
  <c r="L106" i="1"/>
  <c r="L105" i="1" s="1"/>
  <c r="L104" i="1" s="1"/>
  <c r="M35" i="1"/>
  <c r="M29" i="1" s="1"/>
  <c r="L126" i="1"/>
  <c r="L125" i="1" s="1"/>
  <c r="L124" i="1" s="1"/>
  <c r="L117" i="1" s="1"/>
  <c r="L35" i="1"/>
  <c r="L29" i="1" s="1"/>
  <c r="L131" i="1"/>
  <c r="L130" i="1" s="1"/>
  <c r="L14" i="1"/>
  <c r="N47" i="1"/>
  <c r="L19" i="1"/>
  <c r="J55" i="1"/>
  <c r="J54" i="1" s="1"/>
  <c r="J56" i="1"/>
  <c r="M133" i="1"/>
  <c r="M132" i="1" s="1"/>
  <c r="M131" i="1" s="1"/>
  <c r="M130" i="1" s="1"/>
  <c r="L55" i="1"/>
  <c r="L54" i="1" s="1"/>
  <c r="L56" i="1"/>
  <c r="M16" i="1"/>
  <c r="M21" i="1"/>
  <c r="M26" i="1"/>
  <c r="M25" i="1" s="1"/>
  <c r="L24" i="1"/>
  <c r="M24" i="1" s="1"/>
  <c r="I64" i="1"/>
  <c r="I63" i="1" s="1"/>
  <c r="I62" i="1" s="1"/>
  <c r="I61" i="1" s="1"/>
  <c r="K32" i="1"/>
  <c r="K31" i="1" s="1"/>
  <c r="K30" i="1" s="1"/>
  <c r="K29" i="1" s="1"/>
  <c r="K13" i="1" s="1"/>
  <c r="J34" i="1"/>
  <c r="I33" i="1"/>
  <c r="J33" i="1" s="1"/>
  <c r="J32" i="1" s="1"/>
  <c r="J31" i="1" s="1"/>
  <c r="J30" i="1" s="1"/>
  <c r="K51" i="1"/>
  <c r="K50" i="1" s="1"/>
  <c r="N136" i="1" l="1"/>
  <c r="K106" i="1"/>
  <c r="K105" i="1" s="1"/>
  <c r="K104" i="1" s="1"/>
  <c r="M14" i="1"/>
  <c r="M15" i="1"/>
  <c r="M19" i="1"/>
  <c r="M20" i="1"/>
  <c r="M126" i="1"/>
  <c r="M125" i="1" s="1"/>
  <c r="K48" i="1"/>
  <c r="K47" i="1" s="1"/>
  <c r="K49" i="1"/>
  <c r="L13" i="1"/>
  <c r="L53" i="1"/>
  <c r="L136" i="1" s="1"/>
  <c r="M124" i="1"/>
  <c r="M117" i="1" s="1"/>
  <c r="I32" i="1"/>
  <c r="I31" i="1" s="1"/>
  <c r="I30" i="1" s="1"/>
  <c r="M13" i="1" l="1"/>
  <c r="J81" i="1"/>
  <c r="M136" i="1" l="1"/>
  <c r="M138" i="1" s="1"/>
  <c r="L138" i="1" s="1"/>
  <c r="K82" i="1" l="1"/>
  <c r="I128" i="1" l="1"/>
  <c r="I127" i="1" s="1"/>
  <c r="I39" i="1"/>
  <c r="I37" i="1"/>
  <c r="I134" i="1"/>
  <c r="I133" i="1" s="1"/>
  <c r="I132" i="1" s="1"/>
  <c r="I85" i="1"/>
  <c r="I80" i="1"/>
  <c r="I79" i="1" s="1"/>
  <c r="I77" i="1"/>
  <c r="I76" i="1" s="1"/>
  <c r="K60" i="1"/>
  <c r="I59" i="1"/>
  <c r="I51" i="1"/>
  <c r="I50" i="1" s="1"/>
  <c r="I45" i="1"/>
  <c r="I44" i="1" s="1"/>
  <c r="I27" i="1"/>
  <c r="I26" i="1" s="1"/>
  <c r="I25" i="1" s="1"/>
  <c r="I22" i="1"/>
  <c r="I21" i="1" s="1"/>
  <c r="I20" i="1" s="1"/>
  <c r="I17" i="1"/>
  <c r="I16" i="1" s="1"/>
  <c r="I15" i="1" s="1"/>
  <c r="I48" i="1" l="1"/>
  <c r="I47" i="1" s="1"/>
  <c r="I49" i="1"/>
  <c r="I131" i="1"/>
  <c r="I130" i="1" s="1"/>
  <c r="I19" i="1"/>
  <c r="I24" i="1"/>
  <c r="I14" i="1"/>
  <c r="I36" i="1"/>
  <c r="I126" i="1"/>
  <c r="K59" i="1"/>
  <c r="K58" i="1" s="1"/>
  <c r="K57" i="1" s="1"/>
  <c r="I58" i="1"/>
  <c r="I57" i="1" s="1"/>
  <c r="J127" i="1"/>
  <c r="I75" i="1"/>
  <c r="I74" i="1" s="1"/>
  <c r="I84" i="1"/>
  <c r="I83" i="1" s="1"/>
  <c r="I82" i="1" s="1"/>
  <c r="I35" i="1" l="1"/>
  <c r="I29" i="1" s="1"/>
  <c r="I13" i="1" s="1"/>
  <c r="I55" i="1"/>
  <c r="I54" i="1" s="1"/>
  <c r="I56" i="1"/>
  <c r="K55" i="1"/>
  <c r="K54" i="1" s="1"/>
  <c r="K56" i="1"/>
  <c r="J126" i="1"/>
  <c r="J125" i="1" s="1"/>
  <c r="I125" i="1"/>
  <c r="I124" i="1" s="1"/>
  <c r="I117" i="1" s="1"/>
  <c r="I106" i="1"/>
  <c r="I105" i="1" s="1"/>
  <c r="I104" i="1" s="1"/>
  <c r="I73" i="1"/>
  <c r="J80" i="1"/>
  <c r="J79" i="1" s="1"/>
  <c r="J75" i="1" s="1"/>
  <c r="J74" i="1" s="1"/>
  <c r="K79" i="1"/>
  <c r="I69" i="1" l="1"/>
  <c r="I68" i="1" s="1"/>
  <c r="I67" i="1" s="1"/>
  <c r="J129" i="1"/>
  <c r="J85" i="1"/>
  <c r="I53" i="1" l="1"/>
  <c r="I136" i="1" s="1"/>
  <c r="J82" i="1"/>
  <c r="J84" i="1"/>
  <c r="J83" i="1" s="1"/>
  <c r="J128" i="1"/>
  <c r="J73" i="1" l="1"/>
  <c r="J69" i="1" s="1"/>
  <c r="J68" i="1" s="1"/>
  <c r="J67" i="1" s="1"/>
  <c r="J124" i="1"/>
  <c r="J117" i="1" s="1"/>
  <c r="J53" i="1" l="1"/>
  <c r="K77" i="1"/>
  <c r="K76" i="1" s="1"/>
  <c r="J46" i="1"/>
  <c r="J44" i="1"/>
  <c r="K75" i="1" l="1"/>
  <c r="K74" i="1" s="1"/>
  <c r="K73" i="1" s="1"/>
  <c r="J45" i="1"/>
  <c r="K69" i="1" l="1"/>
  <c r="K68" i="1" s="1"/>
  <c r="K67" i="1" s="1"/>
  <c r="K53" i="1"/>
  <c r="K136" i="1" s="1"/>
  <c r="J28" i="1"/>
  <c r="J26" i="1"/>
  <c r="J25" i="1" s="1"/>
  <c r="J135" i="1"/>
  <c r="J40" i="1"/>
  <c r="J133" i="1"/>
  <c r="J132" i="1" s="1"/>
  <c r="J131" i="1" s="1"/>
  <c r="J130" i="1" s="1"/>
  <c r="J23" i="1"/>
  <c r="J37" i="1"/>
  <c r="J27" i="1"/>
  <c r="J39" i="1"/>
  <c r="J21" i="1"/>
  <c r="J134" i="1"/>
  <c r="J18" i="1"/>
  <c r="J16" i="1"/>
  <c r="J24" i="1"/>
  <c r="J17" i="1"/>
  <c r="J22" i="1"/>
  <c r="J38" i="1"/>
  <c r="J106" i="1" l="1"/>
  <c r="J105" i="1" s="1"/>
  <c r="J104" i="1" s="1"/>
  <c r="J19" i="1"/>
  <c r="J20" i="1"/>
  <c r="J14" i="1"/>
  <c r="J15" i="1"/>
  <c r="J36" i="1"/>
  <c r="J35" i="1" l="1"/>
  <c r="J29" i="1" s="1"/>
  <c r="J13" i="1" s="1"/>
  <c r="J136" i="1" l="1"/>
  <c r="J138" i="1" s="1"/>
  <c r="I138" i="1" s="1"/>
</calcChain>
</file>

<file path=xl/sharedStrings.xml><?xml version="1.0" encoding="utf-8"?>
<sst xmlns="http://schemas.openxmlformats.org/spreadsheetml/2006/main" count="454" uniqueCount="162">
  <si>
    <t xml:space="preserve">Распределение бюджетных ассигнований </t>
  </si>
  <si>
    <t xml:space="preserve">Наименование </t>
  </si>
  <si>
    <t>в том числе:</t>
  </si>
  <si>
    <t>расходы, осуществляемые по вопросам местного значения сельского поселения</t>
  </si>
  <si>
    <t>расходы, осуществляемые за счет субвенций из бюджетов вышестоящих уровней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</si>
  <si>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</si>
  <si>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</si>
  <si>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самоуправления</t>
  </si>
  <si>
    <t>50.1.00.02030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</si>
  <si>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</si>
  <si>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</si>
  <si>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</si>
  <si>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</t>
  </si>
  <si>
    <t>50.1.00.02040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</si>
  <si>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</si>
  <si>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</si>
  <si>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</si>
  <si>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Резервные фонды</t>
  </si>
  <si>
    <t>Резервные фонд</t>
  </si>
  <si>
    <t>50.0.00.20940</t>
  </si>
  <si>
    <t>Резервные средства</t>
  </si>
  <si>
    <t>Другие общегосударственные вопросы</t>
  </si>
  <si>
    <t>Расходы казенных учреждений</t>
  </si>
  <si>
    <t>Расходы на выплаты персоналу казенных учреждений</t>
  </si>
  <si>
    <t>НАЦИОНАЛЬНАЯ ОБОРОНА</t>
  </si>
  <si>
    <t>Мобилизационная и вневойсковая подготовка</t>
  </si>
  <si>
    <t>50.0.00.51180</t>
  </si>
  <si>
    <t>НАЦИОНАЛЬНАЯ БЕЗОПАСНОСТЬ И ПРАВООХРАНИТЕЛЬНАЯ ДЕЯТЕЛЬНОСТЬ</t>
  </si>
  <si>
    <t>Органы юстиции</t>
  </si>
  <si>
    <t>20.1.03.D9300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</si>
  <si>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</si>
  <si>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</si>
  <si>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</si>
  <si>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СОЦИАЛЬНАЯ ПОЛИТИКА</t>
  </si>
  <si>
    <t>Пенсионное обеспечение</t>
  </si>
  <si>
    <t>Доплата к пенсии муниципальным служащим</t>
  </si>
  <si>
    <t>Социальное обеспечение и иные выплаты населению</t>
  </si>
  <si>
    <t>ВСЕГО</t>
  </si>
  <si>
    <t>Вид расхода</t>
  </si>
  <si>
    <t>Целевая статья раздела</t>
  </si>
  <si>
    <t>01</t>
  </si>
  <si>
    <t>02</t>
  </si>
  <si>
    <t>03</t>
  </si>
  <si>
    <t>04</t>
  </si>
  <si>
    <t>05</t>
  </si>
  <si>
    <t>09</t>
  </si>
  <si>
    <t xml:space="preserve">по разделам, подразделам, целевым статьям (муниципальным программам и непрограммным направлениям деятельности),                           </t>
  </si>
  <si>
    <t>800</t>
  </si>
  <si>
    <t>Создание общественных формирований правоохранительной направленности (общественные формирования, добровольные народные дружины, родительские патрули, молодежные отряды и т.д.), материальное стимулирование граждан, участвующих в охране общественного порядка, пресечении преступлений и иных правонарушений</t>
  </si>
  <si>
    <t>200</t>
  </si>
  <si>
    <t>240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</si>
  <si>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</si>
  <si>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</si>
  <si>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120</t>
  </si>
  <si>
    <t>Иные закупки товаров, работ и услуг для обеспечения государственных (муниципальных нужд)</t>
  </si>
  <si>
    <t>тыс.руб.</t>
  </si>
  <si>
    <t>07</t>
  </si>
  <si>
    <t>Молодежная политика и оздоровление детей</t>
  </si>
  <si>
    <t>Субсидии  на создание условий для деятельности народных дружин</t>
  </si>
  <si>
    <t>Подпрограмма "Профилактика правонарушений"</t>
  </si>
  <si>
    <t>Подпрограмма "Профилактика незаконного оборота и потребления наркотических средств и психотропных веществ"</t>
  </si>
  <si>
    <t>Реализация мероприятий</t>
  </si>
  <si>
    <t xml:space="preserve">Осуществление первичного воинского учета на территориях, где отсутствуют военные комиссариаты </t>
  </si>
  <si>
    <t>Выполнение других обязательств государства</t>
  </si>
  <si>
    <t>Основное мероприятие "Создание условий для деятельности добровольных формирований населения по охране общественного порядка на территории сельского поселения Лемпино. Стимулирование народной дружины поселения"</t>
  </si>
  <si>
    <t>Cоздание условий для деятельности народных дружин (софинансирование)</t>
  </si>
  <si>
    <t>Основное мероприятие "Профилактика незаконного оборота и потребления наркотических средств и психотропных веществ"</t>
  </si>
  <si>
    <t>Основное мероприятие "Ремонт, капитальный ремонт автомобильных дорог"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</si>
  <si>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</si>
  <si>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Строительство (реконструкция), капитальный ремонт и ремонт автомобильных дорог общего пользования местного значения (софинансирование)</t>
  </si>
  <si>
    <t>Основное мероприятие "Содержание автомобильных дорог местного значения"</t>
  </si>
  <si>
    <t>Основное мероприятие "Укрепление пожарной безопасности на территории муниципального образования сельское поселение Лемпино"</t>
  </si>
  <si>
    <t>Основное мероприятие "Замена люминисцентных и ртутных ламп на светодиодные светильники"</t>
  </si>
  <si>
    <t>07.0.00.00000</t>
  </si>
  <si>
    <t>09.0.00.00000</t>
  </si>
  <si>
    <t>09.0.01.00000</t>
  </si>
  <si>
    <t>09.0.01.99990</t>
  </si>
  <si>
    <t>11.0.01.00000</t>
  </si>
  <si>
    <t>11.0.00.00000</t>
  </si>
  <si>
    <t>11.0.01.99990</t>
  </si>
  <si>
    <t>20.0.00.00000</t>
  </si>
  <si>
    <t>Основное мероприятие "Осуществление полномочий в сфере государственной регистрации актов гражданского состояния"</t>
  </si>
  <si>
    <t>20.1.00.00000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</si>
  <si>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</si>
  <si>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03.0.00.00000</t>
  </si>
  <si>
    <t>03.1.00.00000</t>
  </si>
  <si>
    <t>03.1.01.00000</t>
  </si>
  <si>
    <t>03.1.01.82300</t>
  </si>
  <si>
    <t>03.1.01.S2300</t>
  </si>
  <si>
    <t>03.2.00.00000</t>
  </si>
  <si>
    <t>03.2.01.00000</t>
  </si>
  <si>
    <t>03.2.01.99990</t>
  </si>
  <si>
    <t>01.0.00.00000</t>
  </si>
  <si>
    <t>01.0.01.00000</t>
  </si>
  <si>
    <t>01.0.01.82390</t>
  </si>
  <si>
    <t>01.0.01.S2390</t>
  </si>
  <si>
    <t>01.0.02.00000</t>
  </si>
  <si>
    <t>Основное мероприятие "Реализация молодежной политики в сельском поселении Лемпино"</t>
  </si>
  <si>
    <t>07.0.01.00000</t>
  </si>
  <si>
    <t>07.0.01.99990</t>
  </si>
  <si>
    <t>Условно-утвержденные расходы в поселениях</t>
  </si>
  <si>
    <t>880</t>
  </si>
  <si>
    <t>Специальные расходы</t>
  </si>
  <si>
    <t>ОБРАЗОВАНИЕ</t>
  </si>
  <si>
    <t>Рз</t>
  </si>
  <si>
    <t>Пз</t>
  </si>
  <si>
    <t>сельского поселения Лемпино</t>
  </si>
  <si>
    <t>50.0.00.04910</t>
  </si>
  <si>
    <t>50.0.00.09900</t>
  </si>
  <si>
    <t>50.0.00.09300</t>
  </si>
  <si>
    <t>Подпрограмма "Качественное и эффективное исполнение полномочий администрации Нефтеюганского района"</t>
  </si>
  <si>
    <t>20.1.03.00000</t>
  </si>
  <si>
    <t>Содержание автомобильных дорог</t>
  </si>
  <si>
    <t>01.0.02.20902</t>
  </si>
  <si>
    <t>Защита населения и территории от чрезвычайных ситуаций природного и техногенного характера, гражданская оборона</t>
  </si>
  <si>
    <t>Непрограммные расходы органов муниципальной власти Нефтеюганского района</t>
  </si>
  <si>
    <t>50.0.00.00000</t>
  </si>
  <si>
    <t>11</t>
  </si>
  <si>
    <t>50.0.00.00600</t>
  </si>
  <si>
    <t>Всего                        2020 год</t>
  </si>
  <si>
    <t>Всего                       2021 год</t>
  </si>
  <si>
    <t>Муниципальная программа «Обеспечение прав и законных интересов населения сельского поселения Лемпино на 2018-2022 годы».</t>
  </si>
  <si>
    <t>Муниципальная программа «Развитие транспортной системы сельского поселения Лемпино на период 2018-2022 годы»</t>
  </si>
  <si>
    <t>Ремонт автомобильных дорог (местный бюджет)</t>
  </si>
  <si>
    <t>01.0.01.20901</t>
  </si>
  <si>
    <t>06</t>
  </si>
  <si>
    <t>12.0.00.00000</t>
  </si>
  <si>
    <t>ОХРАНА ОКРУЖАЮЩЕЙ СРЕДЫ</t>
  </si>
  <si>
    <t>Другие вопросы в области охраны окружающей среды</t>
  </si>
  <si>
    <t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</si>
  <si>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12.0.02.84290</t>
  </si>
  <si>
    <t>Социальные выплаты гражданам, кроме публичных нормативных социальных выплат</t>
  </si>
  <si>
    <t>320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</si>
  <si>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</si>
  <si>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>группам (группам и подгруппам), видов расходов классификации расходов бюджета  муниципального образования сельского поселения Лемпино на 2020-2021 годы</t>
  </si>
  <si>
    <t>Муниципальная программа "Энергосбережение и повышение энергетической эффективности в муниципальном образовании сельское поселение Лемпино на 2019-2023 годы"</t>
  </si>
  <si>
    <t>Муниципальная программа "Укрепление пожарной безопасности на территории муниципального образования сельское поселение Лемпино на 2019-2023 годы"</t>
  </si>
  <si>
    <t xml:space="preserve">Муниципальная программа «Профилактика терроризма, экстремизма, гармонизация межэтнических и межкультурных отношений на территории  сельского поселения Лемпино на 2019-2023 годы». </t>
  </si>
  <si>
    <t>02.0.00.00000</t>
  </si>
  <si>
    <t>Основное мероприятие «Профилактика антитеррора, экстремизма среди населения сельского поселения».</t>
  </si>
  <si>
    <t>02.0.01.00000</t>
  </si>
  <si>
    <t>02.0.01.99990</t>
  </si>
  <si>
    <t>ЖИЛИЩНО-КОММУНАЛЬНОЕ ХОЗЯЙСТВО</t>
  </si>
  <si>
    <t>Муниципальная программа "Благоустройство территории муниципального образования сельское поселение Лемпино на 2019 - 2023 годы"</t>
  </si>
  <si>
    <t>05.0.00.00000</t>
  </si>
  <si>
    <t>Основное мероприятие "Благоустройство территории"</t>
  </si>
  <si>
    <t>05.0.01.00000</t>
  </si>
  <si>
    <t>05.0.01.99990</t>
  </si>
  <si>
    <t>Муниципальная программа "Развитие молодежной политики на территории муниципального образования сельское поселение Лемпино на 2019-2023 годы"</t>
  </si>
  <si>
    <t>Профессиональная подготовка, переподготовка и повышение квалификации</t>
  </si>
  <si>
    <t>Муниципальная программа "Развитие муниципальной службы в муниципальном образовании сельское поселение Лемпино на 2019-2023 годы"</t>
  </si>
  <si>
    <t>06.0.00.00000</t>
  </si>
  <si>
    <t>Основное мероприятие «Дополнительное профессиональное образование муниципальных служащих органов местного самоуправлениях»</t>
  </si>
  <si>
    <t>06.0.01.00000</t>
  </si>
  <si>
    <t>Расходы на обеспечение функций органов местного самоуправления (местное самоуправление)</t>
  </si>
  <si>
    <t>06.0.01.02040</t>
  </si>
  <si>
    <t>Основное мероприятие " Организация деятельности по обращению с отходами производства и потребления"</t>
  </si>
  <si>
    <t>12.0.02.00000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</si>
  <si>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</si>
  <si>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к решению Совета депутатов</t>
  </si>
  <si>
    <t>от  №</t>
  </si>
  <si>
    <t>Приложение 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</si>
</sst>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Alignment="1">
      <alignment horizontal="left" vertical="center" indent="15"/>
    </xf>
    <xf numFmtId="0" fontId="2" fillId="0" borderId="0" xfId="0" applyFont="1"/>
    <xf numFmtId="0" fontId="4" fillId="0" borderId="0" xfId="0" applyFont="1"/>
    <xf numFmtId="0" fontId="4" fillId="2" borderId="0" xfId="0" applyFont="1" applyFill="1"/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6" fillId="0" borderId="0" xfId="0" applyFont="1"/>
    <xf numFmtId="0" fontId="7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0" fillId="2" borderId="0" xfId="0" applyFont="1" applyFill="1"/>
    <xf numFmtId="164" fontId="0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vertical="center" wrapText="1"/>
    </xf>
    <xf numFmtId="49" fontId="8" fillId="3" borderId="2" xfId="0" applyNumberFormat="1" applyFont="1" applyFill="1" applyBorder="1" applyAlignment="1">
      <alignment vertical="center" wrapText="1"/>
    </xf>
    <xf numFmtId="49" fontId="8" fillId="3" borderId="4" xfId="0" applyNumberFormat="1" applyFont="1" applyFill="1" applyBorder="1" applyAlignment="1">
      <alignment vertical="center" wrapText="1"/>
    </xf>
    <xf numFmtId="49" fontId="8" fillId="3" borderId="3" xfId="0" applyNumberFormat="1" applyFont="1" applyFill="1" applyBorder="1" applyAlignment="1">
      <alignment vertical="center" wrapText="1"/>
    </xf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3" borderId="1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10" fillId="2" borderId="1" xfId="0" applyNumberFormat="1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vertical="center" wrapText="1"/>
    </xf>
    <xf numFmtId="49" fontId="8" fillId="2" borderId="4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9"/>
  <sheetViews>
    <sheetView tabSelected="1" zoomScale="110" zoomScaleNormal="110" workbookViewId="0">
      <selection activeCell="A8" sqref="A8:N8"/>
    </sheetView>
  </sheetViews>
  <sheetFormatPr defaultColWidth="9.140625" defaultRowHeight="15" x14ac:dyDescent="0.25"/>
  <cols>
    <col min="1" max="2" width="9.140625" style="10"/>
    <col min="3" max="3" width="57.7109375" style="10" customWidth="1"/>
    <col min="4" max="4" width="6.85546875" style="10" customWidth="1"/>
    <col min="5" max="5" width="7" style="10" customWidth="1"/>
    <col min="6" max="6" width="4.28515625" style="10" customWidth="1"/>
    <col min="7" max="8" width="8.7109375" style="10" customWidth="1"/>
    <col min="9" max="9" width="14.42578125" style="10" customWidth="1"/>
    <col min="10" max="10" width="14.28515625" style="10" customWidth="1"/>
    <col min="11" max="11" width="14" style="10" customWidth="1"/>
    <col min="12" max="12" width="14.28515625" style="10" customWidth="1"/>
    <col min="13" max="13" width="14.7109375" style="10" customWidth="1"/>
    <col min="14" max="15" width="13.140625" style="10" customWidth="1"/>
    <col min="16" max="16384" width="9.140625" style="10"/>
  </cols>
  <sheetData>
    <row r="1" spans="1:16" x14ac:dyDescent="0.25">
      <c r="K1" s="1"/>
      <c r="L1" s="8" t="s">
        <v>161</v>
      </c>
    </row>
    <row r="2" spans="1:16" x14ac:dyDescent="0.25">
      <c r="K2" s="2"/>
      <c r="L2" s="8" t="s">
        <v>159</v>
      </c>
    </row>
    <row r="3" spans="1:16" x14ac:dyDescent="0.25">
      <c r="K3" s="2"/>
      <c r="L3" s="8" t="s">
        <v>106</v>
      </c>
    </row>
    <row r="4" spans="1:16" x14ac:dyDescent="0.25">
      <c r="K4" s="2"/>
      <c r="L4" s="8" t="s">
        <v>160</v>
      </c>
    </row>
    <row r="5" spans="1:16" x14ac:dyDescent="0.25">
      <c r="M5" s="2"/>
      <c r="N5" s="2"/>
      <c r="O5" s="2"/>
    </row>
    <row r="6" spans="1:16" ht="15.75" x14ac:dyDescent="0.25">
      <c r="A6" s="96" t="s">
        <v>0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5"/>
    </row>
    <row r="7" spans="1:16" ht="15.75" x14ac:dyDescent="0.25">
      <c r="A7" s="96" t="s">
        <v>46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5"/>
    </row>
    <row r="8" spans="1:16" ht="18" customHeight="1" x14ac:dyDescent="0.25">
      <c r="A8" s="97" t="s">
        <v>134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6"/>
      <c r="P8" s="11"/>
    </row>
    <row r="9" spans="1:16" ht="20.2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L9" s="6"/>
      <c r="M9" s="6"/>
      <c r="N9" s="9" t="s">
        <v>55</v>
      </c>
      <c r="O9" s="6"/>
    </row>
    <row r="10" spans="1:16" ht="15" customHeight="1" x14ac:dyDescent="0.25">
      <c r="A10" s="78" t="s">
        <v>1</v>
      </c>
      <c r="B10" s="78"/>
      <c r="C10" s="78"/>
      <c r="D10" s="78" t="s">
        <v>104</v>
      </c>
      <c r="E10" s="78" t="s">
        <v>105</v>
      </c>
      <c r="F10" s="78" t="s">
        <v>39</v>
      </c>
      <c r="G10" s="78"/>
      <c r="H10" s="78" t="s">
        <v>38</v>
      </c>
      <c r="I10" s="78" t="s">
        <v>119</v>
      </c>
      <c r="J10" s="78" t="s">
        <v>2</v>
      </c>
      <c r="K10" s="78"/>
      <c r="L10" s="78" t="s">
        <v>120</v>
      </c>
      <c r="M10" s="78" t="s">
        <v>2</v>
      </c>
      <c r="N10" s="78"/>
    </row>
    <row r="11" spans="1:16" ht="91.5" customHeight="1" x14ac:dyDescent="0.25">
      <c r="A11" s="78"/>
      <c r="B11" s="78"/>
      <c r="C11" s="78"/>
      <c r="D11" s="78"/>
      <c r="E11" s="78"/>
      <c r="F11" s="78"/>
      <c r="G11" s="78"/>
      <c r="H11" s="78"/>
      <c r="I11" s="78"/>
      <c r="J11" s="14" t="s">
        <v>3</v>
      </c>
      <c r="K11" s="14" t="s">
        <v>4</v>
      </c>
      <c r="L11" s="78"/>
      <c r="M11" s="14" t="s">
        <v>3</v>
      </c>
      <c r="N11" s="14" t="s">
        <v>4</v>
      </c>
    </row>
    <row r="12" spans="1:16" x14ac:dyDescent="0.25">
      <c r="A12" s="81">
        <v>1</v>
      </c>
      <c r="B12" s="81"/>
      <c r="C12" s="81"/>
      <c r="D12" s="15">
        <v>2</v>
      </c>
      <c r="E12" s="15">
        <v>3</v>
      </c>
      <c r="F12" s="81">
        <v>4</v>
      </c>
      <c r="G12" s="81"/>
      <c r="H12" s="16">
        <v>5</v>
      </c>
      <c r="I12" s="16">
        <v>6</v>
      </c>
      <c r="J12" s="16">
        <v>7</v>
      </c>
      <c r="K12" s="16">
        <v>8</v>
      </c>
      <c r="L12" s="16">
        <v>9</v>
      </c>
      <c r="M12" s="16">
        <v>10</v>
      </c>
      <c r="N12" s="16">
        <v>11</v>
      </c>
    </row>
    <row r="13" spans="1:16" s="4" customFormat="1" ht="31.5" customHeight="1" x14ac:dyDescent="0.25">
      <c r="A13" s="65" t="s">
        <v>5</v>
      </c>
      <c r="B13" s="65"/>
      <c r="C13" s="65"/>
      <c r="D13" s="17" t="s">
        <v>40</v>
      </c>
      <c r="E13" s="17"/>
      <c r="F13" s="66"/>
      <c r="G13" s="66"/>
      <c r="H13" s="18"/>
      <c r="I13" s="19">
        <f t="shared" ref="I13:N13" si="0">I14+I19+I29+I24</f>
        <v>7759.7974400000003</v>
      </c>
      <c r="J13" s="19">
        <f t="shared" si="0"/>
        <v>7759.7974400000003</v>
      </c>
      <c r="K13" s="19">
        <f t="shared" si="0"/>
        <v>0</v>
      </c>
      <c r="L13" s="19">
        <f t="shared" si="0"/>
        <v>7845.9965499999998</v>
      </c>
      <c r="M13" s="19">
        <f t="shared" si="0"/>
        <v>7845.9965499999998</v>
      </c>
      <c r="N13" s="19">
        <f t="shared" si="0"/>
        <v>0</v>
      </c>
    </row>
    <row r="14" spans="1:16" s="3" customFormat="1" ht="28.5" customHeight="1" x14ac:dyDescent="0.25">
      <c r="A14" s="65" t="s">
        <v>6</v>
      </c>
      <c r="B14" s="65"/>
      <c r="C14" s="65"/>
      <c r="D14" s="45" t="s">
        <v>40</v>
      </c>
      <c r="E14" s="45" t="s">
        <v>41</v>
      </c>
      <c r="F14" s="66"/>
      <c r="G14" s="66"/>
      <c r="H14" s="18"/>
      <c r="I14" s="19">
        <f>I16</f>
        <v>900</v>
      </c>
      <c r="J14" s="19">
        <f t="shared" ref="J14:N14" si="1">J16</f>
        <v>900</v>
      </c>
      <c r="K14" s="19">
        <f t="shared" si="1"/>
        <v>0</v>
      </c>
      <c r="L14" s="19">
        <f t="shared" si="1"/>
        <v>900</v>
      </c>
      <c r="M14" s="19">
        <f t="shared" si="1"/>
        <v>900</v>
      </c>
      <c r="N14" s="19">
        <f t="shared" si="1"/>
        <v>0</v>
      </c>
    </row>
    <row r="15" spans="1:16" s="3" customFormat="1" ht="18" customHeight="1" x14ac:dyDescent="0.25">
      <c r="A15" s="63" t="s">
        <v>115</v>
      </c>
      <c r="B15" s="63"/>
      <c r="C15" s="63"/>
      <c r="D15" s="43" t="s">
        <v>40</v>
      </c>
      <c r="E15" s="43" t="s">
        <v>41</v>
      </c>
      <c r="F15" s="64" t="s">
        <v>116</v>
      </c>
      <c r="G15" s="64"/>
      <c r="H15" s="21"/>
      <c r="I15" s="22">
        <f>I16</f>
        <v>900</v>
      </c>
      <c r="J15" s="22">
        <f t="shared" ref="J15:N15" si="2">J16</f>
        <v>900</v>
      </c>
      <c r="K15" s="22">
        <f t="shared" si="2"/>
        <v>0</v>
      </c>
      <c r="L15" s="22">
        <f t="shared" si="2"/>
        <v>900</v>
      </c>
      <c r="M15" s="22">
        <f t="shared" si="2"/>
        <v>900</v>
      </c>
      <c r="N15" s="22">
        <f t="shared" si="2"/>
        <v>0</v>
      </c>
    </row>
    <row r="16" spans="1:16" s="3" customFormat="1" ht="18" customHeight="1" x14ac:dyDescent="0.25">
      <c r="A16" s="63" t="s">
        <v>7</v>
      </c>
      <c r="B16" s="63"/>
      <c r="C16" s="63"/>
      <c r="D16" s="20" t="s">
        <v>40</v>
      </c>
      <c r="E16" s="20" t="s">
        <v>41</v>
      </c>
      <c r="F16" s="64" t="s">
        <v>8</v>
      </c>
      <c r="G16" s="64"/>
      <c r="H16" s="21"/>
      <c r="I16" s="22">
        <f>I17</f>
        <v>900</v>
      </c>
      <c r="J16" s="22">
        <f t="shared" ref="J16:J43" si="3">I16</f>
        <v>900</v>
      </c>
      <c r="K16" s="22">
        <v>0</v>
      </c>
      <c r="L16" s="22">
        <f>L17</f>
        <v>900</v>
      </c>
      <c r="M16" s="22">
        <f t="shared" ref="M16:M18" si="4">L16</f>
        <v>900</v>
      </c>
      <c r="N16" s="22">
        <v>0</v>
      </c>
    </row>
    <row r="17" spans="1:14" ht="46.5" customHeight="1" x14ac:dyDescent="0.25">
      <c r="A17" s="54" t="s">
        <v>9</v>
      </c>
      <c r="B17" s="54"/>
      <c r="C17" s="54"/>
      <c r="D17" s="23" t="s">
        <v>40</v>
      </c>
      <c r="E17" s="23" t="s">
        <v>41</v>
      </c>
      <c r="F17" s="55" t="s">
        <v>8</v>
      </c>
      <c r="G17" s="55"/>
      <c r="H17" s="24">
        <v>100</v>
      </c>
      <c r="I17" s="25">
        <f>I18</f>
        <v>900</v>
      </c>
      <c r="J17" s="25">
        <f t="shared" si="3"/>
        <v>900</v>
      </c>
      <c r="K17" s="25">
        <v>0</v>
      </c>
      <c r="L17" s="25">
        <f>L18</f>
        <v>900</v>
      </c>
      <c r="M17" s="25">
        <f t="shared" si="4"/>
        <v>900</v>
      </c>
      <c r="N17" s="25">
        <v>0</v>
      </c>
    </row>
    <row r="18" spans="1:14" ht="18" customHeight="1" x14ac:dyDescent="0.25">
      <c r="A18" s="54" t="s">
        <v>10</v>
      </c>
      <c r="B18" s="54"/>
      <c r="C18" s="54"/>
      <c r="D18" s="23" t="s">
        <v>40</v>
      </c>
      <c r="E18" s="23" t="s">
        <v>41</v>
      </c>
      <c r="F18" s="55" t="s">
        <v>8</v>
      </c>
      <c r="G18" s="55"/>
      <c r="H18" s="24">
        <v>120</v>
      </c>
      <c r="I18" s="25">
        <v>900</v>
      </c>
      <c r="J18" s="25">
        <f t="shared" si="3"/>
        <v>900</v>
      </c>
      <c r="K18" s="25">
        <v>0</v>
      </c>
      <c r="L18" s="25">
        <v>900</v>
      </c>
      <c r="M18" s="25">
        <f t="shared" si="4"/>
        <v>900</v>
      </c>
      <c r="N18" s="25">
        <v>0</v>
      </c>
    </row>
    <row r="19" spans="1:14" s="3" customFormat="1" ht="46.5" customHeight="1" x14ac:dyDescent="0.25">
      <c r="A19" s="65" t="s">
        <v>11</v>
      </c>
      <c r="B19" s="65"/>
      <c r="C19" s="65"/>
      <c r="D19" s="45" t="s">
        <v>40</v>
      </c>
      <c r="E19" s="45" t="s">
        <v>43</v>
      </c>
      <c r="F19" s="66"/>
      <c r="G19" s="66"/>
      <c r="H19" s="18"/>
      <c r="I19" s="19">
        <f>I21</f>
        <v>1791.7974400000001</v>
      </c>
      <c r="J19" s="19">
        <f t="shared" ref="J19:N19" si="5">J21</f>
        <v>1791.7974400000001</v>
      </c>
      <c r="K19" s="19">
        <f t="shared" si="5"/>
        <v>0</v>
      </c>
      <c r="L19" s="19">
        <f t="shared" si="5"/>
        <v>1914.9965500000001</v>
      </c>
      <c r="M19" s="19">
        <f t="shared" si="5"/>
        <v>1914.9965500000001</v>
      </c>
      <c r="N19" s="19">
        <f t="shared" si="5"/>
        <v>0</v>
      </c>
    </row>
    <row r="20" spans="1:14" s="3" customFormat="1" ht="21" customHeight="1" x14ac:dyDescent="0.25">
      <c r="A20" s="63" t="s">
        <v>115</v>
      </c>
      <c r="B20" s="63"/>
      <c r="C20" s="63"/>
      <c r="D20" s="43" t="s">
        <v>40</v>
      </c>
      <c r="E20" s="43" t="s">
        <v>43</v>
      </c>
      <c r="F20" s="64" t="s">
        <v>116</v>
      </c>
      <c r="G20" s="64"/>
      <c r="H20" s="21"/>
      <c r="I20" s="22">
        <f>I21</f>
        <v>1791.7974400000001</v>
      </c>
      <c r="J20" s="22">
        <f t="shared" ref="J20:N20" si="6">J21</f>
        <v>1791.7974400000001</v>
      </c>
      <c r="K20" s="22">
        <f t="shared" si="6"/>
        <v>0</v>
      </c>
      <c r="L20" s="22">
        <f t="shared" si="6"/>
        <v>1914.9965500000001</v>
      </c>
      <c r="M20" s="22">
        <f t="shared" si="6"/>
        <v>1914.9965500000001</v>
      </c>
      <c r="N20" s="22">
        <f t="shared" si="6"/>
        <v>0</v>
      </c>
    </row>
    <row r="21" spans="1:14" s="3" customFormat="1" ht="21" customHeight="1" x14ac:dyDescent="0.25">
      <c r="A21" s="63" t="s">
        <v>12</v>
      </c>
      <c r="B21" s="63"/>
      <c r="C21" s="63"/>
      <c r="D21" s="20" t="s">
        <v>40</v>
      </c>
      <c r="E21" s="20" t="s">
        <v>43</v>
      </c>
      <c r="F21" s="64" t="s">
        <v>13</v>
      </c>
      <c r="G21" s="64"/>
      <c r="H21" s="21"/>
      <c r="I21" s="22">
        <f>I22</f>
        <v>1791.7974400000001</v>
      </c>
      <c r="J21" s="22">
        <f t="shared" si="3"/>
        <v>1791.7974400000001</v>
      </c>
      <c r="K21" s="22">
        <v>0</v>
      </c>
      <c r="L21" s="22">
        <f>L22</f>
        <v>1914.9965500000001</v>
      </c>
      <c r="M21" s="22">
        <f t="shared" ref="M21:M28" si="7">L21</f>
        <v>1914.9965500000001</v>
      </c>
      <c r="N21" s="22">
        <v>0</v>
      </c>
    </row>
    <row r="22" spans="1:14" ht="45.75" customHeight="1" x14ac:dyDescent="0.25">
      <c r="A22" s="54" t="s">
        <v>9</v>
      </c>
      <c r="B22" s="54"/>
      <c r="C22" s="54"/>
      <c r="D22" s="23" t="s">
        <v>40</v>
      </c>
      <c r="E22" s="23" t="s">
        <v>43</v>
      </c>
      <c r="F22" s="55" t="s">
        <v>13</v>
      </c>
      <c r="G22" s="55"/>
      <c r="H22" s="24">
        <v>100</v>
      </c>
      <c r="I22" s="25">
        <f>I23</f>
        <v>1791.7974400000001</v>
      </c>
      <c r="J22" s="25">
        <f t="shared" si="3"/>
        <v>1791.7974400000001</v>
      </c>
      <c r="K22" s="25">
        <v>0</v>
      </c>
      <c r="L22" s="25">
        <f>L23</f>
        <v>1914.9965500000001</v>
      </c>
      <c r="M22" s="25">
        <f t="shared" si="7"/>
        <v>1914.9965500000001</v>
      </c>
      <c r="N22" s="25">
        <v>0</v>
      </c>
    </row>
    <row r="23" spans="1:14" ht="21" customHeight="1" x14ac:dyDescent="0.25">
      <c r="A23" s="54" t="s">
        <v>10</v>
      </c>
      <c r="B23" s="54"/>
      <c r="C23" s="54"/>
      <c r="D23" s="23" t="s">
        <v>40</v>
      </c>
      <c r="E23" s="23" t="s">
        <v>43</v>
      </c>
      <c r="F23" s="55" t="s">
        <v>13</v>
      </c>
      <c r="G23" s="55"/>
      <c r="H23" s="24">
        <v>120</v>
      </c>
      <c r="I23" s="25">
        <v>1791.7974400000001</v>
      </c>
      <c r="J23" s="25">
        <f t="shared" si="3"/>
        <v>1791.7974400000001</v>
      </c>
      <c r="K23" s="25">
        <v>0</v>
      </c>
      <c r="L23" s="25">
        <v>1914.9965500000001</v>
      </c>
      <c r="M23" s="25">
        <f t="shared" si="7"/>
        <v>1914.9965500000001</v>
      </c>
      <c r="N23" s="25">
        <v>0</v>
      </c>
    </row>
    <row r="24" spans="1:14" s="3" customFormat="1" ht="21" customHeight="1" x14ac:dyDescent="0.25">
      <c r="A24" s="65" t="s">
        <v>17</v>
      </c>
      <c r="B24" s="65"/>
      <c r="C24" s="65"/>
      <c r="D24" s="45" t="s">
        <v>40</v>
      </c>
      <c r="E24" s="45">
        <v>11</v>
      </c>
      <c r="F24" s="66"/>
      <c r="G24" s="66"/>
      <c r="H24" s="18"/>
      <c r="I24" s="19">
        <f>I26</f>
        <v>91</v>
      </c>
      <c r="J24" s="19">
        <f t="shared" si="3"/>
        <v>91</v>
      </c>
      <c r="K24" s="19">
        <v>0</v>
      </c>
      <c r="L24" s="19">
        <f>L26</f>
        <v>91</v>
      </c>
      <c r="M24" s="19">
        <f t="shared" si="7"/>
        <v>91</v>
      </c>
      <c r="N24" s="19">
        <v>0</v>
      </c>
    </row>
    <row r="25" spans="1:14" s="3" customFormat="1" ht="21" customHeight="1" x14ac:dyDescent="0.25">
      <c r="A25" s="63" t="s">
        <v>115</v>
      </c>
      <c r="B25" s="63"/>
      <c r="C25" s="63"/>
      <c r="D25" s="43" t="s">
        <v>40</v>
      </c>
      <c r="E25" s="43" t="s">
        <v>117</v>
      </c>
      <c r="F25" s="64" t="s">
        <v>116</v>
      </c>
      <c r="G25" s="64"/>
      <c r="H25" s="21"/>
      <c r="I25" s="22">
        <f>I26</f>
        <v>91</v>
      </c>
      <c r="J25" s="22">
        <f t="shared" ref="J25:N25" si="8">J26</f>
        <v>91</v>
      </c>
      <c r="K25" s="22">
        <f t="shared" si="8"/>
        <v>0</v>
      </c>
      <c r="L25" s="22">
        <f t="shared" si="8"/>
        <v>91</v>
      </c>
      <c r="M25" s="22">
        <f t="shared" si="8"/>
        <v>91</v>
      </c>
      <c r="N25" s="22">
        <f t="shared" si="8"/>
        <v>0</v>
      </c>
    </row>
    <row r="26" spans="1:14" s="3" customFormat="1" x14ac:dyDescent="0.25">
      <c r="A26" s="63" t="s">
        <v>18</v>
      </c>
      <c r="B26" s="63"/>
      <c r="C26" s="63"/>
      <c r="D26" s="20" t="s">
        <v>40</v>
      </c>
      <c r="E26" s="20">
        <v>11</v>
      </c>
      <c r="F26" s="64" t="s">
        <v>19</v>
      </c>
      <c r="G26" s="64"/>
      <c r="H26" s="21"/>
      <c r="I26" s="22">
        <f>I27</f>
        <v>91</v>
      </c>
      <c r="J26" s="22">
        <f t="shared" si="3"/>
        <v>91</v>
      </c>
      <c r="K26" s="22">
        <v>0</v>
      </c>
      <c r="L26" s="22">
        <f>L27</f>
        <v>91</v>
      </c>
      <c r="M26" s="22">
        <f t="shared" si="7"/>
        <v>91</v>
      </c>
      <c r="N26" s="22">
        <v>0</v>
      </c>
    </row>
    <row r="27" spans="1:14" ht="22.5" customHeight="1" x14ac:dyDescent="0.25">
      <c r="A27" s="54" t="s">
        <v>16</v>
      </c>
      <c r="B27" s="54"/>
      <c r="C27" s="54"/>
      <c r="D27" s="23" t="s">
        <v>40</v>
      </c>
      <c r="E27" s="23">
        <v>11</v>
      </c>
      <c r="F27" s="55" t="s">
        <v>19</v>
      </c>
      <c r="G27" s="55"/>
      <c r="H27" s="24">
        <v>800</v>
      </c>
      <c r="I27" s="25">
        <f>I28</f>
        <v>91</v>
      </c>
      <c r="J27" s="25">
        <f t="shared" si="3"/>
        <v>91</v>
      </c>
      <c r="K27" s="25">
        <v>0</v>
      </c>
      <c r="L27" s="25">
        <f>L28</f>
        <v>91</v>
      </c>
      <c r="M27" s="25">
        <f t="shared" si="7"/>
        <v>91</v>
      </c>
      <c r="N27" s="25">
        <v>0</v>
      </c>
    </row>
    <row r="28" spans="1:14" x14ac:dyDescent="0.25">
      <c r="A28" s="54" t="s">
        <v>20</v>
      </c>
      <c r="B28" s="54"/>
      <c r="C28" s="54"/>
      <c r="D28" s="23" t="s">
        <v>40</v>
      </c>
      <c r="E28" s="23">
        <v>11</v>
      </c>
      <c r="F28" s="55" t="s">
        <v>19</v>
      </c>
      <c r="G28" s="55"/>
      <c r="H28" s="24">
        <v>870</v>
      </c>
      <c r="I28" s="25">
        <v>91</v>
      </c>
      <c r="J28" s="25">
        <f t="shared" si="3"/>
        <v>91</v>
      </c>
      <c r="K28" s="25">
        <v>0</v>
      </c>
      <c r="L28" s="25">
        <v>91</v>
      </c>
      <c r="M28" s="25">
        <f t="shared" si="7"/>
        <v>91</v>
      </c>
      <c r="N28" s="25">
        <v>0</v>
      </c>
    </row>
    <row r="29" spans="1:14" s="3" customFormat="1" x14ac:dyDescent="0.25">
      <c r="A29" s="65" t="s">
        <v>21</v>
      </c>
      <c r="B29" s="65"/>
      <c r="C29" s="65"/>
      <c r="D29" s="45" t="s">
        <v>40</v>
      </c>
      <c r="E29" s="45">
        <v>13</v>
      </c>
      <c r="F29" s="66"/>
      <c r="G29" s="66"/>
      <c r="H29" s="18"/>
      <c r="I29" s="19">
        <f>I30+I35</f>
        <v>4977</v>
      </c>
      <c r="J29" s="19">
        <f t="shared" ref="J29:N29" si="9">J30+J35</f>
        <v>4977</v>
      </c>
      <c r="K29" s="19">
        <f t="shared" si="9"/>
        <v>0</v>
      </c>
      <c r="L29" s="19">
        <f t="shared" si="9"/>
        <v>4940</v>
      </c>
      <c r="M29" s="19">
        <f t="shared" si="9"/>
        <v>4940</v>
      </c>
      <c r="N29" s="19">
        <f t="shared" si="9"/>
        <v>0</v>
      </c>
    </row>
    <row r="30" spans="1:14" s="4" customFormat="1" ht="44.25" customHeight="1" x14ac:dyDescent="0.25">
      <c r="A30" s="79" t="s">
        <v>135</v>
      </c>
      <c r="B30" s="79"/>
      <c r="C30" s="79"/>
      <c r="D30" s="26" t="s">
        <v>40</v>
      </c>
      <c r="E30" s="26">
        <v>13</v>
      </c>
      <c r="F30" s="80" t="s">
        <v>78</v>
      </c>
      <c r="G30" s="80"/>
      <c r="H30" s="27"/>
      <c r="I30" s="28">
        <f>I31</f>
        <v>50</v>
      </c>
      <c r="J30" s="28">
        <f t="shared" ref="J30:N30" si="10">J31</f>
        <v>50</v>
      </c>
      <c r="K30" s="28">
        <f t="shared" si="10"/>
        <v>0</v>
      </c>
      <c r="L30" s="28">
        <f>L31</f>
        <v>50</v>
      </c>
      <c r="M30" s="28">
        <f t="shared" si="10"/>
        <v>50</v>
      </c>
      <c r="N30" s="28">
        <f t="shared" si="10"/>
        <v>0</v>
      </c>
    </row>
    <row r="31" spans="1:14" s="12" customFormat="1" ht="25.5" customHeight="1" x14ac:dyDescent="0.25">
      <c r="A31" s="59" t="s">
        <v>72</v>
      </c>
      <c r="B31" s="59"/>
      <c r="C31" s="59"/>
      <c r="D31" s="29" t="s">
        <v>40</v>
      </c>
      <c r="E31" s="29">
        <v>13</v>
      </c>
      <c r="F31" s="58" t="s">
        <v>77</v>
      </c>
      <c r="G31" s="58"/>
      <c r="H31" s="30"/>
      <c r="I31" s="31">
        <f>I32</f>
        <v>50</v>
      </c>
      <c r="J31" s="31">
        <f t="shared" ref="J31:N31" si="11">J32</f>
        <v>50</v>
      </c>
      <c r="K31" s="31">
        <f t="shared" si="11"/>
        <v>0</v>
      </c>
      <c r="L31" s="31">
        <f>L32</f>
        <v>50</v>
      </c>
      <c r="M31" s="31">
        <f t="shared" si="11"/>
        <v>50</v>
      </c>
      <c r="N31" s="31">
        <f t="shared" si="11"/>
        <v>0</v>
      </c>
    </row>
    <row r="32" spans="1:14" s="12" customFormat="1" ht="18" customHeight="1" x14ac:dyDescent="0.25">
      <c r="A32" s="59" t="s">
        <v>61</v>
      </c>
      <c r="B32" s="59"/>
      <c r="C32" s="59"/>
      <c r="D32" s="29" t="s">
        <v>40</v>
      </c>
      <c r="E32" s="29">
        <v>13</v>
      </c>
      <c r="F32" s="58" t="s">
        <v>79</v>
      </c>
      <c r="G32" s="58"/>
      <c r="H32" s="30"/>
      <c r="I32" s="31">
        <f>I33</f>
        <v>50</v>
      </c>
      <c r="J32" s="31">
        <f t="shared" ref="J32:N32" si="12">J33</f>
        <v>50</v>
      </c>
      <c r="K32" s="31">
        <f t="shared" si="12"/>
        <v>0</v>
      </c>
      <c r="L32" s="31">
        <f>L33</f>
        <v>50</v>
      </c>
      <c r="M32" s="31">
        <f t="shared" si="12"/>
        <v>50</v>
      </c>
      <c r="N32" s="31">
        <f t="shared" si="12"/>
        <v>0</v>
      </c>
    </row>
    <row r="33" spans="1:14" s="12" customFormat="1" ht="21" customHeight="1" x14ac:dyDescent="0.25">
      <c r="A33" s="59" t="s">
        <v>14</v>
      </c>
      <c r="B33" s="59"/>
      <c r="C33" s="59"/>
      <c r="D33" s="29" t="s">
        <v>40</v>
      </c>
      <c r="E33" s="29">
        <v>13</v>
      </c>
      <c r="F33" s="58" t="s">
        <v>79</v>
      </c>
      <c r="G33" s="58"/>
      <c r="H33" s="30">
        <v>200</v>
      </c>
      <c r="I33" s="31">
        <f>I34</f>
        <v>50</v>
      </c>
      <c r="J33" s="31">
        <f t="shared" ref="J33:J34" si="13">I33</f>
        <v>50</v>
      </c>
      <c r="K33" s="31">
        <v>0</v>
      </c>
      <c r="L33" s="31">
        <f>L34</f>
        <v>50</v>
      </c>
      <c r="M33" s="31">
        <f t="shared" ref="M33:M34" si="14">L33</f>
        <v>50</v>
      </c>
      <c r="N33" s="31">
        <v>0</v>
      </c>
    </row>
    <row r="34" spans="1:14" s="12" customFormat="1" ht="29.25" customHeight="1" x14ac:dyDescent="0.25">
      <c r="A34" s="59" t="s">
        <v>15</v>
      </c>
      <c r="B34" s="59"/>
      <c r="C34" s="59"/>
      <c r="D34" s="29" t="s">
        <v>40</v>
      </c>
      <c r="E34" s="29">
        <v>13</v>
      </c>
      <c r="F34" s="58" t="s">
        <v>79</v>
      </c>
      <c r="G34" s="58"/>
      <c r="H34" s="30">
        <v>240</v>
      </c>
      <c r="I34" s="31">
        <v>50</v>
      </c>
      <c r="J34" s="31">
        <f t="shared" si="13"/>
        <v>50</v>
      </c>
      <c r="K34" s="31">
        <v>0</v>
      </c>
      <c r="L34" s="31">
        <v>50</v>
      </c>
      <c r="M34" s="31">
        <f t="shared" si="14"/>
        <v>50</v>
      </c>
      <c r="N34" s="31">
        <v>0</v>
      </c>
    </row>
    <row r="35" spans="1:14" s="4" customFormat="1" ht="15" customHeight="1" x14ac:dyDescent="0.25">
      <c r="A35" s="63" t="s">
        <v>115</v>
      </c>
      <c r="B35" s="63"/>
      <c r="C35" s="63"/>
      <c r="D35" s="44" t="s">
        <v>40</v>
      </c>
      <c r="E35" s="44">
        <v>13</v>
      </c>
      <c r="F35" s="64" t="s">
        <v>116</v>
      </c>
      <c r="G35" s="64"/>
      <c r="H35" s="27"/>
      <c r="I35" s="28">
        <f>I36+I41+I44</f>
        <v>4927</v>
      </c>
      <c r="J35" s="28">
        <f t="shared" ref="J35:N35" si="15">J36+J41+J44</f>
        <v>4927</v>
      </c>
      <c r="K35" s="28">
        <f t="shared" si="15"/>
        <v>0</v>
      </c>
      <c r="L35" s="28">
        <f t="shared" si="15"/>
        <v>4890</v>
      </c>
      <c r="M35" s="28">
        <f t="shared" si="15"/>
        <v>4890</v>
      </c>
      <c r="N35" s="28">
        <f t="shared" si="15"/>
        <v>0</v>
      </c>
    </row>
    <row r="36" spans="1:14" s="4" customFormat="1" x14ac:dyDescent="0.25">
      <c r="A36" s="79" t="s">
        <v>22</v>
      </c>
      <c r="B36" s="79"/>
      <c r="C36" s="79"/>
      <c r="D36" s="26" t="s">
        <v>40</v>
      </c>
      <c r="E36" s="26">
        <v>13</v>
      </c>
      <c r="F36" s="80" t="s">
        <v>118</v>
      </c>
      <c r="G36" s="80"/>
      <c r="H36" s="27"/>
      <c r="I36" s="28">
        <f>I37+I39</f>
        <v>4615</v>
      </c>
      <c r="J36" s="28">
        <f t="shared" ref="J36:N36" si="16">J37+J39</f>
        <v>4615</v>
      </c>
      <c r="K36" s="28">
        <f t="shared" si="16"/>
        <v>0</v>
      </c>
      <c r="L36" s="28">
        <f t="shared" si="16"/>
        <v>4350</v>
      </c>
      <c r="M36" s="28">
        <f t="shared" si="16"/>
        <v>4350</v>
      </c>
      <c r="N36" s="28">
        <f t="shared" si="16"/>
        <v>0</v>
      </c>
    </row>
    <row r="37" spans="1:14" s="12" customFormat="1" ht="48.75" customHeight="1" x14ac:dyDescent="0.25">
      <c r="A37" s="59" t="s">
        <v>9</v>
      </c>
      <c r="B37" s="59"/>
      <c r="C37" s="59"/>
      <c r="D37" s="29" t="s">
        <v>40</v>
      </c>
      <c r="E37" s="29">
        <v>13</v>
      </c>
      <c r="F37" s="58" t="s">
        <v>118</v>
      </c>
      <c r="G37" s="58"/>
      <c r="H37" s="30">
        <v>100</v>
      </c>
      <c r="I37" s="31">
        <f>I38</f>
        <v>3615</v>
      </c>
      <c r="J37" s="31">
        <f t="shared" si="3"/>
        <v>3615</v>
      </c>
      <c r="K37" s="31">
        <v>0</v>
      </c>
      <c r="L37" s="31">
        <f>L38</f>
        <v>3350</v>
      </c>
      <c r="M37" s="31">
        <f t="shared" ref="M37:M46" si="17">L37</f>
        <v>3350</v>
      </c>
      <c r="N37" s="31">
        <v>0</v>
      </c>
    </row>
    <row r="38" spans="1:14" s="12" customFormat="1" ht="18" customHeight="1" x14ac:dyDescent="0.25">
      <c r="A38" s="59" t="s">
        <v>23</v>
      </c>
      <c r="B38" s="59"/>
      <c r="C38" s="59"/>
      <c r="D38" s="29" t="s">
        <v>40</v>
      </c>
      <c r="E38" s="29">
        <v>13</v>
      </c>
      <c r="F38" s="58" t="s">
        <v>118</v>
      </c>
      <c r="G38" s="58"/>
      <c r="H38" s="30">
        <v>110</v>
      </c>
      <c r="I38" s="31">
        <v>3615</v>
      </c>
      <c r="J38" s="31">
        <f t="shared" si="3"/>
        <v>3615</v>
      </c>
      <c r="K38" s="31">
        <v>0</v>
      </c>
      <c r="L38" s="31">
        <v>3350</v>
      </c>
      <c r="M38" s="31">
        <f t="shared" si="17"/>
        <v>3350</v>
      </c>
      <c r="N38" s="31">
        <v>0</v>
      </c>
    </row>
    <row r="39" spans="1:14" s="12" customFormat="1" ht="24" customHeight="1" x14ac:dyDescent="0.25">
      <c r="A39" s="59" t="s">
        <v>14</v>
      </c>
      <c r="B39" s="59"/>
      <c r="C39" s="59"/>
      <c r="D39" s="29" t="s">
        <v>40</v>
      </c>
      <c r="E39" s="29">
        <v>13</v>
      </c>
      <c r="F39" s="58" t="s">
        <v>118</v>
      </c>
      <c r="G39" s="58"/>
      <c r="H39" s="30">
        <v>200</v>
      </c>
      <c r="I39" s="31">
        <f>I40</f>
        <v>1000</v>
      </c>
      <c r="J39" s="31">
        <f t="shared" si="3"/>
        <v>1000</v>
      </c>
      <c r="K39" s="31">
        <v>0</v>
      </c>
      <c r="L39" s="31">
        <f>L40</f>
        <v>1000</v>
      </c>
      <c r="M39" s="31">
        <f t="shared" si="17"/>
        <v>1000</v>
      </c>
      <c r="N39" s="31">
        <v>0</v>
      </c>
    </row>
    <row r="40" spans="1:14" s="12" customFormat="1" ht="30.75" customHeight="1" x14ac:dyDescent="0.25">
      <c r="A40" s="59" t="s">
        <v>15</v>
      </c>
      <c r="B40" s="59"/>
      <c r="C40" s="59"/>
      <c r="D40" s="29" t="s">
        <v>40</v>
      </c>
      <c r="E40" s="29">
        <v>13</v>
      </c>
      <c r="F40" s="58" t="s">
        <v>118</v>
      </c>
      <c r="G40" s="58"/>
      <c r="H40" s="30">
        <v>240</v>
      </c>
      <c r="I40" s="31">
        <v>1000</v>
      </c>
      <c r="J40" s="31">
        <f t="shared" si="3"/>
        <v>1000</v>
      </c>
      <c r="K40" s="31">
        <v>0</v>
      </c>
      <c r="L40" s="31">
        <v>1000</v>
      </c>
      <c r="M40" s="31">
        <f t="shared" si="17"/>
        <v>1000</v>
      </c>
      <c r="N40" s="31">
        <v>0</v>
      </c>
    </row>
    <row r="41" spans="1:14" s="3" customFormat="1" ht="17.25" customHeight="1" x14ac:dyDescent="0.25">
      <c r="A41" s="63" t="s">
        <v>63</v>
      </c>
      <c r="B41" s="63"/>
      <c r="C41" s="63"/>
      <c r="D41" s="20" t="s">
        <v>40</v>
      </c>
      <c r="E41" s="20">
        <v>13</v>
      </c>
      <c r="F41" s="64" t="s">
        <v>109</v>
      </c>
      <c r="G41" s="64"/>
      <c r="H41" s="21"/>
      <c r="I41" s="22">
        <f>I42</f>
        <v>50</v>
      </c>
      <c r="J41" s="22">
        <f t="shared" si="3"/>
        <v>50</v>
      </c>
      <c r="K41" s="22">
        <v>0</v>
      </c>
      <c r="L41" s="22">
        <f>L42</f>
        <v>50</v>
      </c>
      <c r="M41" s="22">
        <f t="shared" ref="M41:M43" si="18">L41</f>
        <v>50</v>
      </c>
      <c r="N41" s="22">
        <v>0</v>
      </c>
    </row>
    <row r="42" spans="1:14" ht="23.25" customHeight="1" x14ac:dyDescent="0.25">
      <c r="A42" s="54" t="s">
        <v>14</v>
      </c>
      <c r="B42" s="54"/>
      <c r="C42" s="54"/>
      <c r="D42" s="23" t="s">
        <v>40</v>
      </c>
      <c r="E42" s="23">
        <v>13</v>
      </c>
      <c r="F42" s="55" t="s">
        <v>109</v>
      </c>
      <c r="G42" s="55"/>
      <c r="H42" s="24">
        <v>200</v>
      </c>
      <c r="I42" s="25">
        <f>I43</f>
        <v>50</v>
      </c>
      <c r="J42" s="25">
        <f t="shared" si="3"/>
        <v>50</v>
      </c>
      <c r="K42" s="25">
        <v>0</v>
      </c>
      <c r="L42" s="25">
        <f>L43</f>
        <v>50</v>
      </c>
      <c r="M42" s="25">
        <f t="shared" si="18"/>
        <v>50</v>
      </c>
      <c r="N42" s="25">
        <v>0</v>
      </c>
    </row>
    <row r="43" spans="1:14" ht="27" customHeight="1" x14ac:dyDescent="0.25">
      <c r="A43" s="54" t="s">
        <v>15</v>
      </c>
      <c r="B43" s="54"/>
      <c r="C43" s="54"/>
      <c r="D43" s="23" t="s">
        <v>40</v>
      </c>
      <c r="E43" s="23">
        <v>13</v>
      </c>
      <c r="F43" s="55" t="s">
        <v>109</v>
      </c>
      <c r="G43" s="55"/>
      <c r="H43" s="24">
        <v>240</v>
      </c>
      <c r="I43" s="25">
        <v>50</v>
      </c>
      <c r="J43" s="25">
        <f t="shared" si="3"/>
        <v>50</v>
      </c>
      <c r="K43" s="25">
        <v>0</v>
      </c>
      <c r="L43" s="25">
        <v>50</v>
      </c>
      <c r="M43" s="25">
        <f t="shared" si="18"/>
        <v>50</v>
      </c>
      <c r="N43" s="25">
        <v>0</v>
      </c>
    </row>
    <row r="44" spans="1:14" s="3" customFormat="1" ht="16.5" customHeight="1" x14ac:dyDescent="0.25">
      <c r="A44" s="63" t="s">
        <v>100</v>
      </c>
      <c r="B44" s="63"/>
      <c r="C44" s="63"/>
      <c r="D44" s="20" t="s">
        <v>40</v>
      </c>
      <c r="E44" s="20">
        <v>13</v>
      </c>
      <c r="F44" s="64" t="s">
        <v>108</v>
      </c>
      <c r="G44" s="64"/>
      <c r="H44" s="21"/>
      <c r="I44" s="22">
        <f>I45</f>
        <v>262</v>
      </c>
      <c r="J44" s="22">
        <f t="shared" ref="J44:J46" si="19">I44</f>
        <v>262</v>
      </c>
      <c r="K44" s="22">
        <v>0</v>
      </c>
      <c r="L44" s="22">
        <f>L45</f>
        <v>490</v>
      </c>
      <c r="M44" s="22">
        <f t="shared" si="17"/>
        <v>490</v>
      </c>
      <c r="N44" s="22">
        <v>0</v>
      </c>
    </row>
    <row r="45" spans="1:14" ht="17.25" customHeight="1" x14ac:dyDescent="0.25">
      <c r="A45" s="54" t="s">
        <v>16</v>
      </c>
      <c r="B45" s="54"/>
      <c r="C45" s="54"/>
      <c r="D45" s="23" t="s">
        <v>40</v>
      </c>
      <c r="E45" s="23">
        <v>13</v>
      </c>
      <c r="F45" s="55" t="s">
        <v>108</v>
      </c>
      <c r="G45" s="55"/>
      <c r="H45" s="24" t="s">
        <v>47</v>
      </c>
      <c r="I45" s="25">
        <f>I46</f>
        <v>262</v>
      </c>
      <c r="J45" s="25">
        <f t="shared" si="19"/>
        <v>262</v>
      </c>
      <c r="K45" s="25">
        <v>0</v>
      </c>
      <c r="L45" s="25">
        <f>L46</f>
        <v>490</v>
      </c>
      <c r="M45" s="25">
        <f t="shared" si="17"/>
        <v>490</v>
      </c>
      <c r="N45" s="25">
        <v>0</v>
      </c>
    </row>
    <row r="46" spans="1:14" ht="17.25" customHeight="1" x14ac:dyDescent="0.25">
      <c r="A46" s="54" t="s">
        <v>102</v>
      </c>
      <c r="B46" s="54"/>
      <c r="C46" s="54"/>
      <c r="D46" s="23" t="s">
        <v>40</v>
      </c>
      <c r="E46" s="23">
        <v>13</v>
      </c>
      <c r="F46" s="55" t="s">
        <v>108</v>
      </c>
      <c r="G46" s="55"/>
      <c r="H46" s="24" t="s">
        <v>101</v>
      </c>
      <c r="I46" s="25">
        <v>262</v>
      </c>
      <c r="J46" s="25">
        <f t="shared" si="19"/>
        <v>262</v>
      </c>
      <c r="K46" s="25">
        <v>0</v>
      </c>
      <c r="L46" s="25">
        <v>490</v>
      </c>
      <c r="M46" s="25">
        <f t="shared" si="17"/>
        <v>490</v>
      </c>
      <c r="N46" s="25">
        <v>0</v>
      </c>
    </row>
    <row r="47" spans="1:14" s="3" customFormat="1" ht="19.5" customHeight="1" x14ac:dyDescent="0.25">
      <c r="A47" s="85" t="s">
        <v>24</v>
      </c>
      <c r="B47" s="85"/>
      <c r="C47" s="85"/>
      <c r="D47" s="32" t="s">
        <v>41</v>
      </c>
      <c r="E47" s="32"/>
      <c r="F47" s="86"/>
      <c r="G47" s="86"/>
      <c r="H47" s="33"/>
      <c r="I47" s="34">
        <f>I48</f>
        <v>97</v>
      </c>
      <c r="J47" s="34">
        <v>0</v>
      </c>
      <c r="K47" s="34">
        <f>K48</f>
        <v>97</v>
      </c>
      <c r="L47" s="34">
        <f>L48</f>
        <v>97</v>
      </c>
      <c r="M47" s="34">
        <v>0</v>
      </c>
      <c r="N47" s="34">
        <f>N48</f>
        <v>97</v>
      </c>
    </row>
    <row r="48" spans="1:14" ht="18.75" customHeight="1" x14ac:dyDescent="0.25">
      <c r="A48" s="65" t="s">
        <v>25</v>
      </c>
      <c r="B48" s="65"/>
      <c r="C48" s="65"/>
      <c r="D48" s="45" t="s">
        <v>41</v>
      </c>
      <c r="E48" s="45" t="s">
        <v>42</v>
      </c>
      <c r="F48" s="66"/>
      <c r="G48" s="66"/>
      <c r="H48" s="18"/>
      <c r="I48" s="19">
        <f t="shared" ref="I48:N48" si="20">I50</f>
        <v>97</v>
      </c>
      <c r="J48" s="19">
        <f t="shared" si="20"/>
        <v>0</v>
      </c>
      <c r="K48" s="19">
        <f t="shared" si="20"/>
        <v>97</v>
      </c>
      <c r="L48" s="19">
        <f t="shared" si="20"/>
        <v>97</v>
      </c>
      <c r="M48" s="19">
        <f t="shared" si="20"/>
        <v>0</v>
      </c>
      <c r="N48" s="19">
        <f t="shared" si="20"/>
        <v>97</v>
      </c>
    </row>
    <row r="49" spans="1:14" ht="18.75" customHeight="1" x14ac:dyDescent="0.25">
      <c r="A49" s="63" t="s">
        <v>115</v>
      </c>
      <c r="B49" s="63"/>
      <c r="C49" s="63"/>
      <c r="D49" s="43" t="s">
        <v>41</v>
      </c>
      <c r="E49" s="43" t="s">
        <v>42</v>
      </c>
      <c r="F49" s="64" t="s">
        <v>116</v>
      </c>
      <c r="G49" s="64"/>
      <c r="H49" s="21"/>
      <c r="I49" s="22">
        <f>I50</f>
        <v>97</v>
      </c>
      <c r="J49" s="22">
        <f t="shared" ref="J49:N49" si="21">J50</f>
        <v>0</v>
      </c>
      <c r="K49" s="22">
        <f t="shared" si="21"/>
        <v>97</v>
      </c>
      <c r="L49" s="22">
        <f t="shared" si="21"/>
        <v>97</v>
      </c>
      <c r="M49" s="22">
        <f t="shared" si="21"/>
        <v>0</v>
      </c>
      <c r="N49" s="22">
        <f t="shared" si="21"/>
        <v>97</v>
      </c>
    </row>
    <row r="50" spans="1:14" ht="30.75" customHeight="1" x14ac:dyDescent="0.25">
      <c r="A50" s="63" t="s">
        <v>62</v>
      </c>
      <c r="B50" s="63"/>
      <c r="C50" s="63"/>
      <c r="D50" s="20" t="s">
        <v>41</v>
      </c>
      <c r="E50" s="20" t="s">
        <v>42</v>
      </c>
      <c r="F50" s="64" t="s">
        <v>26</v>
      </c>
      <c r="G50" s="64"/>
      <c r="H50" s="21"/>
      <c r="I50" s="22">
        <f>I51</f>
        <v>97</v>
      </c>
      <c r="J50" s="22">
        <v>0</v>
      </c>
      <c r="K50" s="22">
        <f>K51</f>
        <v>97</v>
      </c>
      <c r="L50" s="22">
        <f>L51</f>
        <v>97</v>
      </c>
      <c r="M50" s="22">
        <v>0</v>
      </c>
      <c r="N50" s="22">
        <f>N51</f>
        <v>97</v>
      </c>
    </row>
    <row r="51" spans="1:14" s="4" customFormat="1" ht="40.5" customHeight="1" x14ac:dyDescent="0.25">
      <c r="A51" s="59" t="s">
        <v>9</v>
      </c>
      <c r="B51" s="59"/>
      <c r="C51" s="59"/>
      <c r="D51" s="29" t="s">
        <v>41</v>
      </c>
      <c r="E51" s="29" t="s">
        <v>42</v>
      </c>
      <c r="F51" s="58" t="s">
        <v>26</v>
      </c>
      <c r="G51" s="58"/>
      <c r="H51" s="30">
        <v>100</v>
      </c>
      <c r="I51" s="31">
        <f>I52</f>
        <v>97</v>
      </c>
      <c r="J51" s="31">
        <v>0</v>
      </c>
      <c r="K51" s="31">
        <f>K52</f>
        <v>97</v>
      </c>
      <c r="L51" s="31">
        <f>L52</f>
        <v>97</v>
      </c>
      <c r="M51" s="31">
        <v>0</v>
      </c>
      <c r="N51" s="31">
        <f>N52</f>
        <v>97</v>
      </c>
    </row>
    <row r="52" spans="1:14" s="3" customFormat="1" ht="18" customHeight="1" x14ac:dyDescent="0.25">
      <c r="A52" s="54" t="s">
        <v>10</v>
      </c>
      <c r="B52" s="54"/>
      <c r="C52" s="54"/>
      <c r="D52" s="23" t="s">
        <v>41</v>
      </c>
      <c r="E52" s="23" t="s">
        <v>42</v>
      </c>
      <c r="F52" s="55" t="s">
        <v>26</v>
      </c>
      <c r="G52" s="55"/>
      <c r="H52" s="24">
        <v>120</v>
      </c>
      <c r="I52" s="25">
        <v>97</v>
      </c>
      <c r="J52" s="25">
        <v>0</v>
      </c>
      <c r="K52" s="25">
        <v>97</v>
      </c>
      <c r="L52" s="25">
        <v>97</v>
      </c>
      <c r="M52" s="25">
        <v>0</v>
      </c>
      <c r="N52" s="25">
        <v>97</v>
      </c>
    </row>
    <row r="53" spans="1:14" s="3" customFormat="1" ht="28.5" customHeight="1" x14ac:dyDescent="0.25">
      <c r="A53" s="85" t="s">
        <v>27</v>
      </c>
      <c r="B53" s="85"/>
      <c r="C53" s="85"/>
      <c r="D53" s="33" t="s">
        <v>42</v>
      </c>
      <c r="E53" s="33"/>
      <c r="F53" s="86"/>
      <c r="G53" s="86"/>
      <c r="H53" s="33"/>
      <c r="I53" s="34">
        <f>I54+I67+I61</f>
        <v>184.01589999999999</v>
      </c>
      <c r="J53" s="34">
        <f t="shared" ref="J53:N53" si="22">J54+J67+J61</f>
        <v>175.70689999999999</v>
      </c>
      <c r="K53" s="34">
        <f t="shared" si="22"/>
        <v>8.3089999999999993</v>
      </c>
      <c r="L53" s="34">
        <f t="shared" si="22"/>
        <v>184.51589999999999</v>
      </c>
      <c r="M53" s="34">
        <f t="shared" si="22"/>
        <v>176.20689999999999</v>
      </c>
      <c r="N53" s="34">
        <f t="shared" si="22"/>
        <v>8.3089999999999993</v>
      </c>
    </row>
    <row r="54" spans="1:14" ht="12.75" customHeight="1" x14ac:dyDescent="0.25">
      <c r="A54" s="85" t="s">
        <v>28</v>
      </c>
      <c r="B54" s="85"/>
      <c r="C54" s="85"/>
      <c r="D54" s="33" t="s">
        <v>42</v>
      </c>
      <c r="E54" s="33" t="s">
        <v>43</v>
      </c>
      <c r="F54" s="86"/>
      <c r="G54" s="86"/>
      <c r="H54" s="33"/>
      <c r="I54" s="34">
        <f>I55</f>
        <v>8.3089999999999993</v>
      </c>
      <c r="J54" s="34">
        <f t="shared" ref="J54:N54" si="23">J55</f>
        <v>0</v>
      </c>
      <c r="K54" s="34">
        <f t="shared" si="23"/>
        <v>8.3089999999999993</v>
      </c>
      <c r="L54" s="34">
        <f>L55</f>
        <v>8.3089999999999993</v>
      </c>
      <c r="M54" s="34">
        <f t="shared" si="23"/>
        <v>0</v>
      </c>
      <c r="N54" s="34">
        <f t="shared" si="23"/>
        <v>8.3089999999999993</v>
      </c>
    </row>
    <row r="55" spans="1:14" ht="39.75" customHeight="1" x14ac:dyDescent="0.25">
      <c r="A55" s="82" t="s">
        <v>133</v>
      </c>
      <c r="B55" s="82"/>
      <c r="C55" s="82"/>
      <c r="D55" s="35" t="s">
        <v>42</v>
      </c>
      <c r="E55" s="35" t="s">
        <v>43</v>
      </c>
      <c r="F55" s="83" t="s">
        <v>80</v>
      </c>
      <c r="G55" s="83"/>
      <c r="H55" s="35"/>
      <c r="I55" s="36">
        <f>I57</f>
        <v>8.3089999999999993</v>
      </c>
      <c r="J55" s="36">
        <f t="shared" ref="J55:N55" si="24">J57</f>
        <v>0</v>
      </c>
      <c r="K55" s="36">
        <f t="shared" si="24"/>
        <v>8.3089999999999993</v>
      </c>
      <c r="L55" s="36">
        <f>L57</f>
        <v>8.3089999999999993</v>
      </c>
      <c r="M55" s="36">
        <f t="shared" si="24"/>
        <v>0</v>
      </c>
      <c r="N55" s="36">
        <f t="shared" si="24"/>
        <v>8.3089999999999993</v>
      </c>
    </row>
    <row r="56" spans="1:14" ht="27.75" customHeight="1" x14ac:dyDescent="0.25">
      <c r="A56" s="59" t="s">
        <v>110</v>
      </c>
      <c r="B56" s="59"/>
      <c r="C56" s="59"/>
      <c r="D56" s="37" t="s">
        <v>42</v>
      </c>
      <c r="E56" s="37" t="s">
        <v>43</v>
      </c>
      <c r="F56" s="77" t="s">
        <v>82</v>
      </c>
      <c r="G56" s="77"/>
      <c r="H56" s="37"/>
      <c r="I56" s="38">
        <f>I57</f>
        <v>8.3089999999999993</v>
      </c>
      <c r="J56" s="38">
        <f t="shared" ref="J56:N57" si="25">J57</f>
        <v>0</v>
      </c>
      <c r="K56" s="38">
        <f t="shared" si="25"/>
        <v>8.3089999999999993</v>
      </c>
      <c r="L56" s="38">
        <f>L57</f>
        <v>8.3089999999999993</v>
      </c>
      <c r="M56" s="38">
        <f t="shared" si="25"/>
        <v>0</v>
      </c>
      <c r="N56" s="38">
        <f t="shared" si="25"/>
        <v>8.3089999999999993</v>
      </c>
    </row>
    <row r="57" spans="1:14" ht="27.75" customHeight="1" x14ac:dyDescent="0.25">
      <c r="A57" s="59" t="s">
        <v>81</v>
      </c>
      <c r="B57" s="59"/>
      <c r="C57" s="59"/>
      <c r="D57" s="37" t="s">
        <v>42</v>
      </c>
      <c r="E57" s="37" t="s">
        <v>43</v>
      </c>
      <c r="F57" s="77" t="s">
        <v>111</v>
      </c>
      <c r="G57" s="77"/>
      <c r="H57" s="37"/>
      <c r="I57" s="38">
        <f>I58</f>
        <v>8.3089999999999993</v>
      </c>
      <c r="J57" s="38">
        <f t="shared" si="25"/>
        <v>0</v>
      </c>
      <c r="K57" s="38">
        <f t="shared" si="25"/>
        <v>8.3089999999999993</v>
      </c>
      <c r="L57" s="38">
        <f>L58</f>
        <v>8.3089999999999993</v>
      </c>
      <c r="M57" s="38">
        <f t="shared" si="25"/>
        <v>0</v>
      </c>
      <c r="N57" s="38">
        <f t="shared" si="25"/>
        <v>8.3089999999999993</v>
      </c>
    </row>
    <row r="58" spans="1:14" ht="72.75" customHeight="1" x14ac:dyDescent="0.25">
      <c r="A58" s="84" t="s">
        <v>83</v>
      </c>
      <c r="B58" s="84"/>
      <c r="C58" s="84"/>
      <c r="D58" s="37" t="s">
        <v>42</v>
      </c>
      <c r="E58" s="37" t="s">
        <v>43</v>
      </c>
      <c r="F58" s="77" t="s">
        <v>29</v>
      </c>
      <c r="G58" s="77"/>
      <c r="H58" s="37"/>
      <c r="I58" s="38">
        <f>I59</f>
        <v>8.3089999999999993</v>
      </c>
      <c r="J58" s="38">
        <f t="shared" ref="J58:N58" si="26">J59</f>
        <v>0</v>
      </c>
      <c r="K58" s="38">
        <f t="shared" si="26"/>
        <v>8.3089999999999993</v>
      </c>
      <c r="L58" s="38">
        <f>L59</f>
        <v>8.3089999999999993</v>
      </c>
      <c r="M58" s="38">
        <f t="shared" si="26"/>
        <v>0</v>
      </c>
      <c r="N58" s="38">
        <f t="shared" si="26"/>
        <v>8.3089999999999993</v>
      </c>
    </row>
    <row r="59" spans="1:14" s="3" customFormat="1" ht="38.25" customHeight="1" x14ac:dyDescent="0.25">
      <c r="A59" s="59" t="s">
        <v>9</v>
      </c>
      <c r="B59" s="59"/>
      <c r="C59" s="59"/>
      <c r="D59" s="37" t="s">
        <v>42</v>
      </c>
      <c r="E59" s="37" t="s">
        <v>43</v>
      </c>
      <c r="F59" s="77" t="s">
        <v>29</v>
      </c>
      <c r="G59" s="77"/>
      <c r="H59" s="37">
        <v>100</v>
      </c>
      <c r="I59" s="38">
        <f>I60</f>
        <v>8.3089999999999993</v>
      </c>
      <c r="J59" s="38">
        <v>0</v>
      </c>
      <c r="K59" s="38">
        <f>I59</f>
        <v>8.3089999999999993</v>
      </c>
      <c r="L59" s="38">
        <f>L60</f>
        <v>8.3089999999999993</v>
      </c>
      <c r="M59" s="38">
        <v>0</v>
      </c>
      <c r="N59" s="38">
        <f>L59</f>
        <v>8.3089999999999993</v>
      </c>
    </row>
    <row r="60" spans="1:14" s="3" customFormat="1" ht="29.25" customHeight="1" x14ac:dyDescent="0.25">
      <c r="A60" s="54" t="s">
        <v>10</v>
      </c>
      <c r="B60" s="54"/>
      <c r="C60" s="54"/>
      <c r="D60" s="37" t="s">
        <v>42</v>
      </c>
      <c r="E60" s="37" t="s">
        <v>43</v>
      </c>
      <c r="F60" s="77" t="s">
        <v>29</v>
      </c>
      <c r="G60" s="77"/>
      <c r="H60" s="37">
        <v>120</v>
      </c>
      <c r="I60" s="38">
        <v>8.3089999999999993</v>
      </c>
      <c r="J60" s="38">
        <v>0</v>
      </c>
      <c r="K60" s="38">
        <f>I60</f>
        <v>8.3089999999999993</v>
      </c>
      <c r="L60" s="38">
        <v>8.3089999999999993</v>
      </c>
      <c r="M60" s="38">
        <v>0</v>
      </c>
      <c r="N60" s="38">
        <f>L60</f>
        <v>8.3089999999999993</v>
      </c>
    </row>
    <row r="61" spans="1:14" s="4" customFormat="1" ht="27.75" customHeight="1" x14ac:dyDescent="0.25">
      <c r="A61" s="65" t="s">
        <v>114</v>
      </c>
      <c r="B61" s="65"/>
      <c r="C61" s="65"/>
      <c r="D61" s="45" t="s">
        <v>42</v>
      </c>
      <c r="E61" s="45" t="s">
        <v>45</v>
      </c>
      <c r="F61" s="66"/>
      <c r="G61" s="66"/>
      <c r="H61" s="18"/>
      <c r="I61" s="19">
        <f>I62</f>
        <v>150</v>
      </c>
      <c r="J61" s="19">
        <f t="shared" ref="J61:J64" si="27">J62</f>
        <v>150</v>
      </c>
      <c r="K61" s="19">
        <f t="shared" ref="K61:K64" si="28">K62</f>
        <v>0</v>
      </c>
      <c r="L61" s="19">
        <f>L62</f>
        <v>150</v>
      </c>
      <c r="M61" s="19">
        <f t="shared" ref="M61:N64" si="29">M62</f>
        <v>150</v>
      </c>
      <c r="N61" s="19">
        <f t="shared" si="29"/>
        <v>0</v>
      </c>
    </row>
    <row r="62" spans="1:14" s="4" customFormat="1" ht="34.5" customHeight="1" x14ac:dyDescent="0.25">
      <c r="A62" s="79" t="s">
        <v>136</v>
      </c>
      <c r="B62" s="79"/>
      <c r="C62" s="79"/>
      <c r="D62" s="26" t="s">
        <v>42</v>
      </c>
      <c r="E62" s="26" t="s">
        <v>45</v>
      </c>
      <c r="F62" s="80" t="s">
        <v>74</v>
      </c>
      <c r="G62" s="80"/>
      <c r="H62" s="27"/>
      <c r="I62" s="28">
        <f>I63</f>
        <v>150</v>
      </c>
      <c r="J62" s="28">
        <f t="shared" si="27"/>
        <v>150</v>
      </c>
      <c r="K62" s="28">
        <f t="shared" si="28"/>
        <v>0</v>
      </c>
      <c r="L62" s="28">
        <f>L63</f>
        <v>150</v>
      </c>
      <c r="M62" s="28">
        <f t="shared" si="29"/>
        <v>150</v>
      </c>
      <c r="N62" s="28">
        <f t="shared" si="29"/>
        <v>0</v>
      </c>
    </row>
    <row r="63" spans="1:14" s="12" customFormat="1" ht="30.75" customHeight="1" x14ac:dyDescent="0.25">
      <c r="A63" s="59" t="s">
        <v>71</v>
      </c>
      <c r="B63" s="59"/>
      <c r="C63" s="59"/>
      <c r="D63" s="29" t="s">
        <v>42</v>
      </c>
      <c r="E63" s="29" t="s">
        <v>45</v>
      </c>
      <c r="F63" s="58" t="s">
        <v>75</v>
      </c>
      <c r="G63" s="58"/>
      <c r="H63" s="30"/>
      <c r="I63" s="31">
        <f>I64</f>
        <v>150</v>
      </c>
      <c r="J63" s="31">
        <f t="shared" si="27"/>
        <v>150</v>
      </c>
      <c r="K63" s="31">
        <f t="shared" si="28"/>
        <v>0</v>
      </c>
      <c r="L63" s="31">
        <f>L64</f>
        <v>150</v>
      </c>
      <c r="M63" s="31">
        <f t="shared" si="29"/>
        <v>150</v>
      </c>
      <c r="N63" s="31">
        <f t="shared" si="29"/>
        <v>0</v>
      </c>
    </row>
    <row r="64" spans="1:14" s="12" customFormat="1" ht="15.75" customHeight="1" x14ac:dyDescent="0.25">
      <c r="A64" s="59" t="s">
        <v>61</v>
      </c>
      <c r="B64" s="59"/>
      <c r="C64" s="59"/>
      <c r="D64" s="29" t="s">
        <v>42</v>
      </c>
      <c r="E64" s="29" t="s">
        <v>45</v>
      </c>
      <c r="F64" s="58" t="s">
        <v>76</v>
      </c>
      <c r="G64" s="58"/>
      <c r="H64" s="30"/>
      <c r="I64" s="31">
        <f>I65</f>
        <v>150</v>
      </c>
      <c r="J64" s="31">
        <f t="shared" si="27"/>
        <v>150</v>
      </c>
      <c r="K64" s="31">
        <f t="shared" si="28"/>
        <v>0</v>
      </c>
      <c r="L64" s="31">
        <f>L65</f>
        <v>150</v>
      </c>
      <c r="M64" s="31">
        <f t="shared" si="29"/>
        <v>150</v>
      </c>
      <c r="N64" s="31">
        <f t="shared" si="29"/>
        <v>0</v>
      </c>
    </row>
    <row r="65" spans="1:14" s="12" customFormat="1" ht="21" customHeight="1" x14ac:dyDescent="0.25">
      <c r="A65" s="59" t="s">
        <v>14</v>
      </c>
      <c r="B65" s="59"/>
      <c r="C65" s="59"/>
      <c r="D65" s="29" t="s">
        <v>42</v>
      </c>
      <c r="E65" s="29" t="s">
        <v>45</v>
      </c>
      <c r="F65" s="58" t="s">
        <v>76</v>
      </c>
      <c r="G65" s="58"/>
      <c r="H65" s="30">
        <v>200</v>
      </c>
      <c r="I65" s="31">
        <f>I66</f>
        <v>150</v>
      </c>
      <c r="J65" s="31">
        <f t="shared" ref="J65:J66" si="30">I65</f>
        <v>150</v>
      </c>
      <c r="K65" s="31">
        <v>0</v>
      </c>
      <c r="L65" s="31">
        <f>L66</f>
        <v>150</v>
      </c>
      <c r="M65" s="31">
        <f t="shared" ref="M65:M66" si="31">L65</f>
        <v>150</v>
      </c>
      <c r="N65" s="31">
        <v>0</v>
      </c>
    </row>
    <row r="66" spans="1:14" s="12" customFormat="1" ht="27.75" customHeight="1" x14ac:dyDescent="0.25">
      <c r="A66" s="59" t="s">
        <v>15</v>
      </c>
      <c r="B66" s="59"/>
      <c r="C66" s="59"/>
      <c r="D66" s="29" t="s">
        <v>42</v>
      </c>
      <c r="E66" s="29" t="s">
        <v>45</v>
      </c>
      <c r="F66" s="58" t="s">
        <v>76</v>
      </c>
      <c r="G66" s="58"/>
      <c r="H66" s="30">
        <v>240</v>
      </c>
      <c r="I66" s="31">
        <v>150</v>
      </c>
      <c r="J66" s="31">
        <f t="shared" si="30"/>
        <v>150</v>
      </c>
      <c r="K66" s="31">
        <v>0</v>
      </c>
      <c r="L66" s="31">
        <v>150</v>
      </c>
      <c r="M66" s="31">
        <f t="shared" si="31"/>
        <v>150</v>
      </c>
      <c r="N66" s="31">
        <v>0</v>
      </c>
    </row>
    <row r="67" spans="1:14" ht="24.75" customHeight="1" x14ac:dyDescent="0.25">
      <c r="A67" s="65" t="s">
        <v>30</v>
      </c>
      <c r="B67" s="65"/>
      <c r="C67" s="65"/>
      <c r="D67" s="18" t="s">
        <v>42</v>
      </c>
      <c r="E67" s="18">
        <v>14</v>
      </c>
      <c r="F67" s="66"/>
      <c r="G67" s="66"/>
      <c r="H67" s="18"/>
      <c r="I67" s="19">
        <f>I68+I73</f>
        <v>25.706899999999997</v>
      </c>
      <c r="J67" s="19">
        <f t="shared" ref="J67:N67" si="32">J68+J73</f>
        <v>25.706899999999997</v>
      </c>
      <c r="K67" s="34">
        <f t="shared" si="32"/>
        <v>0</v>
      </c>
      <c r="L67" s="19">
        <f t="shared" si="32"/>
        <v>26.206899999999997</v>
      </c>
      <c r="M67" s="19">
        <f t="shared" si="32"/>
        <v>26.206899999999997</v>
      </c>
      <c r="N67" s="34">
        <f t="shared" si="32"/>
        <v>0</v>
      </c>
    </row>
    <row r="68" spans="1:14" s="12" customFormat="1" ht="50.25" customHeight="1" x14ac:dyDescent="0.25">
      <c r="A68" s="63" t="s">
        <v>137</v>
      </c>
      <c r="B68" s="63"/>
      <c r="C68" s="63"/>
      <c r="D68" s="21" t="s">
        <v>42</v>
      </c>
      <c r="E68" s="21">
        <v>14</v>
      </c>
      <c r="F68" s="80" t="s">
        <v>138</v>
      </c>
      <c r="G68" s="80"/>
      <c r="H68" s="27"/>
      <c r="I68" s="28">
        <f>I69</f>
        <v>5.5</v>
      </c>
      <c r="J68" s="28">
        <f t="shared" ref="J68:N68" si="33">J69</f>
        <v>5.5</v>
      </c>
      <c r="K68" s="39">
        <f t="shared" si="33"/>
        <v>0</v>
      </c>
      <c r="L68" s="28">
        <f t="shared" si="33"/>
        <v>6</v>
      </c>
      <c r="M68" s="28">
        <f t="shared" si="33"/>
        <v>6</v>
      </c>
      <c r="N68" s="39">
        <f t="shared" si="33"/>
        <v>0</v>
      </c>
    </row>
    <row r="69" spans="1:14" s="12" customFormat="1" ht="26.25" customHeight="1" x14ac:dyDescent="0.25">
      <c r="A69" s="59" t="s">
        <v>139</v>
      </c>
      <c r="B69" s="59"/>
      <c r="C69" s="59"/>
      <c r="D69" s="30" t="s">
        <v>42</v>
      </c>
      <c r="E69" s="30">
        <v>14</v>
      </c>
      <c r="F69" s="58" t="s">
        <v>140</v>
      </c>
      <c r="G69" s="58"/>
      <c r="H69" s="30"/>
      <c r="I69" s="31">
        <f>I70</f>
        <v>5.5</v>
      </c>
      <c r="J69" s="31">
        <f t="shared" ref="J69:N70" si="34">J70</f>
        <v>5.5</v>
      </c>
      <c r="K69" s="40">
        <f t="shared" si="34"/>
        <v>0</v>
      </c>
      <c r="L69" s="31">
        <f>L70</f>
        <v>6</v>
      </c>
      <c r="M69" s="31">
        <f t="shared" si="34"/>
        <v>6</v>
      </c>
      <c r="N69" s="40">
        <f t="shared" si="34"/>
        <v>0</v>
      </c>
    </row>
    <row r="70" spans="1:14" s="12" customFormat="1" ht="19.5" customHeight="1" x14ac:dyDescent="0.25">
      <c r="A70" s="59" t="s">
        <v>61</v>
      </c>
      <c r="B70" s="59"/>
      <c r="C70" s="59"/>
      <c r="D70" s="30" t="s">
        <v>42</v>
      </c>
      <c r="E70" s="30">
        <v>14</v>
      </c>
      <c r="F70" s="58" t="s">
        <v>141</v>
      </c>
      <c r="G70" s="58"/>
      <c r="H70" s="30"/>
      <c r="I70" s="31">
        <f>I71</f>
        <v>5.5</v>
      </c>
      <c r="J70" s="31">
        <f t="shared" si="34"/>
        <v>5.5</v>
      </c>
      <c r="K70" s="40">
        <f t="shared" si="34"/>
        <v>0</v>
      </c>
      <c r="L70" s="31">
        <f t="shared" si="34"/>
        <v>6</v>
      </c>
      <c r="M70" s="31">
        <f t="shared" si="34"/>
        <v>6</v>
      </c>
      <c r="N70" s="40">
        <f t="shared" si="34"/>
        <v>0</v>
      </c>
    </row>
    <row r="71" spans="1:14" s="12" customFormat="1" ht="18" customHeight="1" x14ac:dyDescent="0.25">
      <c r="A71" s="59" t="s">
        <v>14</v>
      </c>
      <c r="B71" s="59"/>
      <c r="C71" s="59"/>
      <c r="D71" s="30" t="s">
        <v>42</v>
      </c>
      <c r="E71" s="30">
        <v>14</v>
      </c>
      <c r="F71" s="87" t="s">
        <v>141</v>
      </c>
      <c r="G71" s="88"/>
      <c r="H71" s="30" t="s">
        <v>49</v>
      </c>
      <c r="I71" s="31">
        <f t="shared" ref="I71:L71" si="35">I72</f>
        <v>5.5</v>
      </c>
      <c r="J71" s="31">
        <f t="shared" si="35"/>
        <v>5.5</v>
      </c>
      <c r="K71" s="40">
        <f t="shared" si="35"/>
        <v>0</v>
      </c>
      <c r="L71" s="31">
        <f t="shared" si="35"/>
        <v>6</v>
      </c>
      <c r="M71" s="31">
        <f>M72</f>
        <v>6</v>
      </c>
      <c r="N71" s="40">
        <f>N72</f>
        <v>0</v>
      </c>
    </row>
    <row r="72" spans="1:14" s="4" customFormat="1" ht="28.5" customHeight="1" x14ac:dyDescent="0.25">
      <c r="A72" s="54" t="s">
        <v>15</v>
      </c>
      <c r="B72" s="54"/>
      <c r="C72" s="54"/>
      <c r="D72" s="24" t="s">
        <v>42</v>
      </c>
      <c r="E72" s="24">
        <v>14</v>
      </c>
      <c r="F72" s="87" t="s">
        <v>141</v>
      </c>
      <c r="G72" s="88"/>
      <c r="H72" s="30" t="s">
        <v>50</v>
      </c>
      <c r="I72" s="31">
        <v>5.5</v>
      </c>
      <c r="J72" s="31">
        <v>5.5</v>
      </c>
      <c r="K72" s="40">
        <v>0</v>
      </c>
      <c r="L72" s="31">
        <v>6</v>
      </c>
      <c r="M72" s="31">
        <v>6</v>
      </c>
      <c r="N72" s="40">
        <v>0</v>
      </c>
    </row>
    <row r="73" spans="1:14" s="12" customFormat="1" ht="33" customHeight="1" x14ac:dyDescent="0.25">
      <c r="A73" s="101" t="s">
        <v>121</v>
      </c>
      <c r="B73" s="102"/>
      <c r="C73" s="103"/>
      <c r="D73" s="27" t="s">
        <v>42</v>
      </c>
      <c r="E73" s="27">
        <v>14</v>
      </c>
      <c r="F73" s="80" t="s">
        <v>84</v>
      </c>
      <c r="G73" s="80"/>
      <c r="H73" s="27"/>
      <c r="I73" s="28">
        <f>I74+I82</f>
        <v>20.206899999999997</v>
      </c>
      <c r="J73" s="28">
        <f t="shared" ref="J73:K73" si="36">J74+J82</f>
        <v>20.206899999999997</v>
      </c>
      <c r="K73" s="39">
        <f t="shared" si="36"/>
        <v>0</v>
      </c>
      <c r="L73" s="28">
        <f>L74+L82</f>
        <v>20.206899999999997</v>
      </c>
      <c r="M73" s="28">
        <f t="shared" ref="M73:N73" si="37">M74+M82</f>
        <v>20.206899999999997</v>
      </c>
      <c r="N73" s="39">
        <f t="shared" si="37"/>
        <v>0</v>
      </c>
    </row>
    <row r="74" spans="1:14" s="12" customFormat="1" ht="19.5" customHeight="1" x14ac:dyDescent="0.25">
      <c r="A74" s="59" t="s">
        <v>59</v>
      </c>
      <c r="B74" s="59"/>
      <c r="C74" s="59"/>
      <c r="D74" s="30" t="s">
        <v>42</v>
      </c>
      <c r="E74" s="30">
        <v>14</v>
      </c>
      <c r="F74" s="58" t="s">
        <v>85</v>
      </c>
      <c r="G74" s="58"/>
      <c r="H74" s="30"/>
      <c r="I74" s="31">
        <f>I75</f>
        <v>10.206899999999999</v>
      </c>
      <c r="J74" s="31">
        <f t="shared" ref="J74:N74" si="38">J75</f>
        <v>10.206899999999999</v>
      </c>
      <c r="K74" s="40">
        <f t="shared" si="38"/>
        <v>0</v>
      </c>
      <c r="L74" s="31">
        <f>L75</f>
        <v>10.206899999999999</v>
      </c>
      <c r="M74" s="31">
        <f t="shared" si="38"/>
        <v>10.206899999999999</v>
      </c>
      <c r="N74" s="40">
        <f t="shared" si="38"/>
        <v>0</v>
      </c>
    </row>
    <row r="75" spans="1:14" s="12" customFormat="1" ht="50.25" customHeight="1" x14ac:dyDescent="0.25">
      <c r="A75" s="59" t="s">
        <v>64</v>
      </c>
      <c r="B75" s="59"/>
      <c r="C75" s="59"/>
      <c r="D75" s="30" t="s">
        <v>42</v>
      </c>
      <c r="E75" s="30">
        <v>14</v>
      </c>
      <c r="F75" s="58" t="s">
        <v>86</v>
      </c>
      <c r="G75" s="58"/>
      <c r="H75" s="30"/>
      <c r="I75" s="31">
        <f>I76+I79</f>
        <v>10.206899999999999</v>
      </c>
      <c r="J75" s="31">
        <f t="shared" ref="J75:K75" si="39">J76+J79</f>
        <v>10.206899999999999</v>
      </c>
      <c r="K75" s="40">
        <f t="shared" si="39"/>
        <v>0</v>
      </c>
      <c r="L75" s="31">
        <f>L76+L79</f>
        <v>10.206899999999999</v>
      </c>
      <c r="M75" s="31">
        <f t="shared" ref="M75:N75" si="40">M76+M79</f>
        <v>10.206899999999999</v>
      </c>
      <c r="N75" s="40">
        <f t="shared" si="40"/>
        <v>0</v>
      </c>
    </row>
    <row r="76" spans="1:14" s="12" customFormat="1" ht="18" customHeight="1" x14ac:dyDescent="0.25">
      <c r="A76" s="59" t="s">
        <v>58</v>
      </c>
      <c r="B76" s="59"/>
      <c r="C76" s="59"/>
      <c r="D76" s="30" t="s">
        <v>42</v>
      </c>
      <c r="E76" s="30">
        <v>14</v>
      </c>
      <c r="F76" s="58" t="s">
        <v>87</v>
      </c>
      <c r="G76" s="58"/>
      <c r="H76" s="30"/>
      <c r="I76" s="31">
        <f t="shared" ref="I76:L77" si="41">I77</f>
        <v>5.1034499999999996</v>
      </c>
      <c r="J76" s="31">
        <f t="shared" si="41"/>
        <v>5.1034499999999996</v>
      </c>
      <c r="K76" s="40">
        <f t="shared" si="41"/>
        <v>0</v>
      </c>
      <c r="L76" s="31">
        <f t="shared" si="41"/>
        <v>5.1034499999999996</v>
      </c>
      <c r="M76" s="31">
        <f>M77</f>
        <v>5.1034499999999996</v>
      </c>
      <c r="N76" s="40">
        <f>N77</f>
        <v>0</v>
      </c>
    </row>
    <row r="77" spans="1:14" s="4" customFormat="1" ht="44.25" customHeight="1" x14ac:dyDescent="0.25">
      <c r="A77" s="59" t="s">
        <v>51</v>
      </c>
      <c r="B77" s="59"/>
      <c r="C77" s="59"/>
      <c r="D77" s="30" t="s">
        <v>42</v>
      </c>
      <c r="E77" s="30">
        <v>14</v>
      </c>
      <c r="F77" s="58" t="s">
        <v>87</v>
      </c>
      <c r="G77" s="58"/>
      <c r="H77" s="30" t="s">
        <v>52</v>
      </c>
      <c r="I77" s="31">
        <f t="shared" si="41"/>
        <v>5.1034499999999996</v>
      </c>
      <c r="J77" s="31">
        <f t="shared" si="41"/>
        <v>5.1034499999999996</v>
      </c>
      <c r="K77" s="40">
        <f t="shared" si="41"/>
        <v>0</v>
      </c>
      <c r="L77" s="31">
        <f t="shared" si="41"/>
        <v>5.1034499999999996</v>
      </c>
      <c r="M77" s="31">
        <f>M78</f>
        <v>5.1034499999999996</v>
      </c>
      <c r="N77" s="40">
        <f>N78</f>
        <v>0</v>
      </c>
    </row>
    <row r="78" spans="1:14" s="4" customFormat="1" ht="16.5" customHeight="1" x14ac:dyDescent="0.25">
      <c r="A78" s="98" t="s">
        <v>10</v>
      </c>
      <c r="B78" s="99"/>
      <c r="C78" s="100"/>
      <c r="D78" s="30" t="s">
        <v>42</v>
      </c>
      <c r="E78" s="30">
        <v>14</v>
      </c>
      <c r="F78" s="58" t="s">
        <v>87</v>
      </c>
      <c r="G78" s="58"/>
      <c r="H78" s="30" t="s">
        <v>53</v>
      </c>
      <c r="I78" s="31">
        <v>5.1034499999999996</v>
      </c>
      <c r="J78" s="31">
        <v>5.1034499999999996</v>
      </c>
      <c r="K78" s="40">
        <v>0</v>
      </c>
      <c r="L78" s="31">
        <v>5.1034499999999996</v>
      </c>
      <c r="M78" s="31">
        <v>5.1034499999999996</v>
      </c>
      <c r="N78" s="40">
        <v>0</v>
      </c>
    </row>
    <row r="79" spans="1:14" s="12" customFormat="1" ht="23.25" customHeight="1" x14ac:dyDescent="0.25">
      <c r="A79" s="59" t="s">
        <v>65</v>
      </c>
      <c r="B79" s="59" t="s">
        <v>48</v>
      </c>
      <c r="C79" s="59" t="s">
        <v>48</v>
      </c>
      <c r="D79" s="30" t="s">
        <v>42</v>
      </c>
      <c r="E79" s="30">
        <v>14</v>
      </c>
      <c r="F79" s="58" t="s">
        <v>88</v>
      </c>
      <c r="G79" s="58"/>
      <c r="H79" s="30"/>
      <c r="I79" s="31">
        <f t="shared" ref="I79:N79" si="42">I80</f>
        <v>5.1034499999999996</v>
      </c>
      <c r="J79" s="31">
        <f t="shared" si="42"/>
        <v>5.1034499999999996</v>
      </c>
      <c r="K79" s="40">
        <f t="shared" si="42"/>
        <v>0</v>
      </c>
      <c r="L79" s="31">
        <f t="shared" si="42"/>
        <v>5.1034499999999996</v>
      </c>
      <c r="M79" s="31">
        <f t="shared" si="42"/>
        <v>5.1034499999999996</v>
      </c>
      <c r="N79" s="40">
        <f t="shared" si="42"/>
        <v>0</v>
      </c>
    </row>
    <row r="80" spans="1:14" s="12" customFormat="1" ht="37.5" customHeight="1" x14ac:dyDescent="0.25">
      <c r="A80" s="59" t="s">
        <v>51</v>
      </c>
      <c r="B80" s="59"/>
      <c r="C80" s="59"/>
      <c r="D80" s="30" t="s">
        <v>42</v>
      </c>
      <c r="E80" s="30">
        <v>14</v>
      </c>
      <c r="F80" s="58" t="s">
        <v>88</v>
      </c>
      <c r="G80" s="58"/>
      <c r="H80" s="30" t="s">
        <v>52</v>
      </c>
      <c r="I80" s="31">
        <f>I81</f>
        <v>5.1034499999999996</v>
      </c>
      <c r="J80" s="31">
        <f>J81</f>
        <v>5.1034499999999996</v>
      </c>
      <c r="K80" s="40">
        <v>0</v>
      </c>
      <c r="L80" s="31">
        <f>L81</f>
        <v>5.1034499999999996</v>
      </c>
      <c r="M80" s="31">
        <f>M81</f>
        <v>5.1034499999999996</v>
      </c>
      <c r="N80" s="40">
        <v>0</v>
      </c>
    </row>
    <row r="81" spans="1:14" s="12" customFormat="1" ht="18" customHeight="1" x14ac:dyDescent="0.25">
      <c r="A81" s="98" t="s">
        <v>10</v>
      </c>
      <c r="B81" s="99"/>
      <c r="C81" s="100"/>
      <c r="D81" s="30" t="s">
        <v>42</v>
      </c>
      <c r="E81" s="30">
        <v>14</v>
      </c>
      <c r="F81" s="58" t="s">
        <v>88</v>
      </c>
      <c r="G81" s="58"/>
      <c r="H81" s="30" t="s">
        <v>53</v>
      </c>
      <c r="I81" s="31">
        <v>5.1034499999999996</v>
      </c>
      <c r="J81" s="31">
        <f>I81</f>
        <v>5.1034499999999996</v>
      </c>
      <c r="K81" s="40">
        <v>0</v>
      </c>
      <c r="L81" s="31">
        <v>5.1034499999999996</v>
      </c>
      <c r="M81" s="31">
        <f>L81</f>
        <v>5.1034499999999996</v>
      </c>
      <c r="N81" s="40">
        <v>0</v>
      </c>
    </row>
    <row r="82" spans="1:14" s="12" customFormat="1" ht="27.75" customHeight="1" x14ac:dyDescent="0.25">
      <c r="A82" s="59" t="s">
        <v>60</v>
      </c>
      <c r="B82" s="59"/>
      <c r="C82" s="59"/>
      <c r="D82" s="30" t="s">
        <v>42</v>
      </c>
      <c r="E82" s="30">
        <v>14</v>
      </c>
      <c r="F82" s="58" t="s">
        <v>89</v>
      </c>
      <c r="G82" s="58"/>
      <c r="H82" s="30"/>
      <c r="I82" s="31">
        <f>I83</f>
        <v>10</v>
      </c>
      <c r="J82" s="31">
        <f t="shared" ref="J82:K82" si="43">J85</f>
        <v>10</v>
      </c>
      <c r="K82" s="40">
        <f t="shared" si="43"/>
        <v>0</v>
      </c>
      <c r="L82" s="31">
        <f>L83</f>
        <v>10</v>
      </c>
      <c r="M82" s="31">
        <f t="shared" ref="M82:N82" si="44">M85</f>
        <v>10</v>
      </c>
      <c r="N82" s="40">
        <f t="shared" si="44"/>
        <v>0</v>
      </c>
    </row>
    <row r="83" spans="1:14" s="12" customFormat="1" ht="35.25" customHeight="1" x14ac:dyDescent="0.25">
      <c r="A83" s="59" t="s">
        <v>66</v>
      </c>
      <c r="B83" s="59"/>
      <c r="C83" s="59"/>
      <c r="D83" s="30" t="s">
        <v>42</v>
      </c>
      <c r="E83" s="30">
        <v>14</v>
      </c>
      <c r="F83" s="58" t="s">
        <v>90</v>
      </c>
      <c r="G83" s="58"/>
      <c r="H83" s="30"/>
      <c r="I83" s="31">
        <f>I84</f>
        <v>10</v>
      </c>
      <c r="J83" s="31">
        <f t="shared" ref="I83:J85" si="45">J84</f>
        <v>10</v>
      </c>
      <c r="K83" s="40">
        <v>0</v>
      </c>
      <c r="L83" s="31">
        <f>L84</f>
        <v>10</v>
      </c>
      <c r="M83" s="31">
        <f t="shared" ref="L83:M85" si="46">M84</f>
        <v>10</v>
      </c>
      <c r="N83" s="40">
        <v>0</v>
      </c>
    </row>
    <row r="84" spans="1:14" s="12" customFormat="1" ht="18" customHeight="1" x14ac:dyDescent="0.25">
      <c r="A84" s="59" t="s">
        <v>61</v>
      </c>
      <c r="B84" s="59"/>
      <c r="C84" s="59"/>
      <c r="D84" s="30" t="s">
        <v>42</v>
      </c>
      <c r="E84" s="30">
        <v>14</v>
      </c>
      <c r="F84" s="58" t="s">
        <v>91</v>
      </c>
      <c r="G84" s="58"/>
      <c r="H84" s="30"/>
      <c r="I84" s="31">
        <f t="shared" si="45"/>
        <v>10</v>
      </c>
      <c r="J84" s="31">
        <f t="shared" si="45"/>
        <v>10</v>
      </c>
      <c r="K84" s="40">
        <v>0</v>
      </c>
      <c r="L84" s="31">
        <f t="shared" si="46"/>
        <v>10</v>
      </c>
      <c r="M84" s="31">
        <f t="shared" si="46"/>
        <v>10</v>
      </c>
      <c r="N84" s="40">
        <v>0</v>
      </c>
    </row>
    <row r="85" spans="1:14" s="12" customFormat="1" ht="21.75" customHeight="1" x14ac:dyDescent="0.25">
      <c r="A85" s="59" t="s">
        <v>14</v>
      </c>
      <c r="B85" s="59"/>
      <c r="C85" s="59"/>
      <c r="D85" s="30" t="s">
        <v>42</v>
      </c>
      <c r="E85" s="30">
        <v>14</v>
      </c>
      <c r="F85" s="87" t="s">
        <v>91</v>
      </c>
      <c r="G85" s="88"/>
      <c r="H85" s="30" t="s">
        <v>49</v>
      </c>
      <c r="I85" s="31">
        <f t="shared" si="45"/>
        <v>10</v>
      </c>
      <c r="J85" s="31">
        <f t="shared" si="45"/>
        <v>10</v>
      </c>
      <c r="K85" s="40">
        <v>0</v>
      </c>
      <c r="L85" s="31">
        <f t="shared" si="46"/>
        <v>10</v>
      </c>
      <c r="M85" s="31">
        <f t="shared" si="46"/>
        <v>10</v>
      </c>
      <c r="N85" s="40">
        <v>0</v>
      </c>
    </row>
    <row r="86" spans="1:14" s="4" customFormat="1" ht="27" customHeight="1" x14ac:dyDescent="0.25">
      <c r="A86" s="89" t="s">
        <v>54</v>
      </c>
      <c r="B86" s="89"/>
      <c r="C86" s="89"/>
      <c r="D86" s="30" t="s">
        <v>42</v>
      </c>
      <c r="E86" s="30">
        <v>14</v>
      </c>
      <c r="F86" s="87" t="s">
        <v>91</v>
      </c>
      <c r="G86" s="88"/>
      <c r="H86" s="30" t="s">
        <v>50</v>
      </c>
      <c r="I86" s="31">
        <v>10</v>
      </c>
      <c r="J86" s="31">
        <v>10</v>
      </c>
      <c r="K86" s="40">
        <v>0</v>
      </c>
      <c r="L86" s="31">
        <v>10</v>
      </c>
      <c r="M86" s="31">
        <v>10</v>
      </c>
      <c r="N86" s="40">
        <v>0</v>
      </c>
    </row>
    <row r="87" spans="1:14" s="3" customFormat="1" ht="19.5" customHeight="1" x14ac:dyDescent="0.25">
      <c r="A87" s="65" t="s">
        <v>31</v>
      </c>
      <c r="B87" s="65"/>
      <c r="C87" s="65"/>
      <c r="D87" s="18" t="s">
        <v>43</v>
      </c>
      <c r="E87" s="18"/>
      <c r="F87" s="66"/>
      <c r="G87" s="66"/>
      <c r="H87" s="18"/>
      <c r="I87" s="19">
        <f>I88</f>
        <v>1766.6910600000001</v>
      </c>
      <c r="J87" s="19">
        <f t="shared" ref="J87:N88" si="47">J88</f>
        <v>1766.6910600000001</v>
      </c>
      <c r="K87" s="19">
        <f t="shared" si="47"/>
        <v>0</v>
      </c>
      <c r="L87" s="19">
        <f t="shared" si="47"/>
        <v>898.7</v>
      </c>
      <c r="M87" s="19">
        <f t="shared" si="47"/>
        <v>898.7</v>
      </c>
      <c r="N87" s="19">
        <f t="shared" si="47"/>
        <v>0</v>
      </c>
    </row>
    <row r="88" spans="1:14" ht="23.25" customHeight="1" x14ac:dyDescent="0.25">
      <c r="A88" s="65" t="s">
        <v>32</v>
      </c>
      <c r="B88" s="65"/>
      <c r="C88" s="65"/>
      <c r="D88" s="18" t="s">
        <v>43</v>
      </c>
      <c r="E88" s="18" t="s">
        <v>45</v>
      </c>
      <c r="F88" s="66"/>
      <c r="G88" s="66"/>
      <c r="H88" s="18"/>
      <c r="I88" s="19">
        <f>I89</f>
        <v>1766.6910600000001</v>
      </c>
      <c r="J88" s="19">
        <f t="shared" si="47"/>
        <v>1766.6910600000001</v>
      </c>
      <c r="K88" s="19">
        <f t="shared" si="47"/>
        <v>0</v>
      </c>
      <c r="L88" s="19">
        <f>L89</f>
        <v>898.7</v>
      </c>
      <c r="M88" s="19">
        <f t="shared" si="47"/>
        <v>898.7</v>
      </c>
      <c r="N88" s="19">
        <f t="shared" si="47"/>
        <v>0</v>
      </c>
    </row>
    <row r="89" spans="1:14" ht="31.5" customHeight="1" x14ac:dyDescent="0.25">
      <c r="A89" s="63" t="s">
        <v>122</v>
      </c>
      <c r="B89" s="63"/>
      <c r="C89" s="63"/>
      <c r="D89" s="48" t="s">
        <v>43</v>
      </c>
      <c r="E89" s="48" t="s">
        <v>45</v>
      </c>
      <c r="F89" s="80" t="s">
        <v>92</v>
      </c>
      <c r="G89" s="80"/>
      <c r="H89" s="21"/>
      <c r="I89" s="22">
        <f>I90+I100</f>
        <v>1766.6910600000001</v>
      </c>
      <c r="J89" s="22">
        <f t="shared" ref="J89:N89" si="48">J90+J100</f>
        <v>1766.6910600000001</v>
      </c>
      <c r="K89" s="22">
        <f t="shared" si="48"/>
        <v>0</v>
      </c>
      <c r="L89" s="22">
        <f t="shared" si="48"/>
        <v>898.7</v>
      </c>
      <c r="M89" s="22">
        <f t="shared" si="48"/>
        <v>898.7</v>
      </c>
      <c r="N89" s="22">
        <f t="shared" si="48"/>
        <v>0</v>
      </c>
    </row>
    <row r="90" spans="1:14" ht="22.5" customHeight="1" x14ac:dyDescent="0.25">
      <c r="A90" s="90" t="s">
        <v>67</v>
      </c>
      <c r="B90" s="91"/>
      <c r="C90" s="92"/>
      <c r="D90" s="49" t="s">
        <v>43</v>
      </c>
      <c r="E90" s="49" t="s">
        <v>45</v>
      </c>
      <c r="F90" s="87" t="s">
        <v>93</v>
      </c>
      <c r="G90" s="88"/>
      <c r="H90" s="24"/>
      <c r="I90" s="25">
        <f>I91+I94+I97</f>
        <v>1616.6910600000001</v>
      </c>
      <c r="J90" s="25">
        <f t="shared" ref="J90:N90" si="49">J91+J94+J97</f>
        <v>1616.6910600000001</v>
      </c>
      <c r="K90" s="25">
        <f t="shared" si="49"/>
        <v>0</v>
      </c>
      <c r="L90" s="25">
        <f t="shared" si="49"/>
        <v>748.7</v>
      </c>
      <c r="M90" s="25">
        <f t="shared" si="49"/>
        <v>748.7</v>
      </c>
      <c r="N90" s="25">
        <f t="shared" si="49"/>
        <v>0</v>
      </c>
    </row>
    <row r="91" spans="1:14" ht="28.5" customHeight="1" x14ac:dyDescent="0.25">
      <c r="A91" s="54" t="s">
        <v>68</v>
      </c>
      <c r="B91" s="54"/>
      <c r="C91" s="54"/>
      <c r="D91" s="49" t="s">
        <v>43</v>
      </c>
      <c r="E91" s="49" t="s">
        <v>45</v>
      </c>
      <c r="F91" s="58" t="s">
        <v>94</v>
      </c>
      <c r="G91" s="58"/>
      <c r="H91" s="24"/>
      <c r="I91" s="25">
        <f t="shared" ref="I91:N92" si="50">I92</f>
        <v>781.19195000000002</v>
      </c>
      <c r="J91" s="25">
        <f t="shared" si="50"/>
        <v>781.19195000000002</v>
      </c>
      <c r="K91" s="25">
        <f t="shared" si="50"/>
        <v>0</v>
      </c>
      <c r="L91" s="25">
        <f t="shared" si="50"/>
        <v>0</v>
      </c>
      <c r="M91" s="25">
        <f t="shared" si="50"/>
        <v>0</v>
      </c>
      <c r="N91" s="25">
        <f t="shared" si="50"/>
        <v>0</v>
      </c>
    </row>
    <row r="92" spans="1:14" ht="17.25" customHeight="1" x14ac:dyDescent="0.25">
      <c r="A92" s="54" t="s">
        <v>14</v>
      </c>
      <c r="B92" s="54"/>
      <c r="C92" s="54"/>
      <c r="D92" s="49" t="s">
        <v>43</v>
      </c>
      <c r="E92" s="49" t="s">
        <v>45</v>
      </c>
      <c r="F92" s="58" t="s">
        <v>94</v>
      </c>
      <c r="G92" s="58"/>
      <c r="H92" s="24">
        <v>200</v>
      </c>
      <c r="I92" s="25">
        <f t="shared" si="50"/>
        <v>781.19195000000002</v>
      </c>
      <c r="J92" s="25">
        <f t="shared" si="50"/>
        <v>781.19195000000002</v>
      </c>
      <c r="K92" s="25">
        <f t="shared" si="50"/>
        <v>0</v>
      </c>
      <c r="L92" s="25">
        <f t="shared" si="50"/>
        <v>0</v>
      </c>
      <c r="M92" s="25">
        <f t="shared" si="50"/>
        <v>0</v>
      </c>
      <c r="N92" s="25">
        <f t="shared" si="50"/>
        <v>0</v>
      </c>
    </row>
    <row r="93" spans="1:14" s="12" customFormat="1" ht="28.5" customHeight="1" x14ac:dyDescent="0.25">
      <c r="A93" s="59" t="s">
        <v>15</v>
      </c>
      <c r="B93" s="59"/>
      <c r="C93" s="59"/>
      <c r="D93" s="47" t="s">
        <v>43</v>
      </c>
      <c r="E93" s="47" t="s">
        <v>45</v>
      </c>
      <c r="F93" s="58" t="s">
        <v>94</v>
      </c>
      <c r="G93" s="58"/>
      <c r="H93" s="30">
        <v>240</v>
      </c>
      <c r="I93" s="31">
        <v>781.19195000000002</v>
      </c>
      <c r="J93" s="31">
        <v>781.19195000000002</v>
      </c>
      <c r="K93" s="31">
        <v>0</v>
      </c>
      <c r="L93" s="31">
        <v>0</v>
      </c>
      <c r="M93" s="31">
        <v>0</v>
      </c>
      <c r="N93" s="31">
        <v>0</v>
      </c>
    </row>
    <row r="94" spans="1:14" ht="30.75" customHeight="1" x14ac:dyDescent="0.25">
      <c r="A94" s="54" t="s">
        <v>69</v>
      </c>
      <c r="B94" s="54"/>
      <c r="C94" s="54"/>
      <c r="D94" s="49" t="s">
        <v>43</v>
      </c>
      <c r="E94" s="49" t="s">
        <v>45</v>
      </c>
      <c r="F94" s="58" t="s">
        <v>95</v>
      </c>
      <c r="G94" s="58"/>
      <c r="H94" s="24"/>
      <c r="I94" s="25">
        <f>I95</f>
        <v>86.799109999999999</v>
      </c>
      <c r="J94" s="25">
        <f t="shared" ref="J94:J103" si="51">I94</f>
        <v>86.799109999999999</v>
      </c>
      <c r="K94" s="25">
        <v>0</v>
      </c>
      <c r="L94" s="25">
        <f>L95</f>
        <v>0</v>
      </c>
      <c r="M94" s="25">
        <f t="shared" ref="M94:M103" si="52">L94</f>
        <v>0</v>
      </c>
      <c r="N94" s="25">
        <v>0</v>
      </c>
    </row>
    <row r="95" spans="1:14" ht="20.25" customHeight="1" x14ac:dyDescent="0.25">
      <c r="A95" s="54" t="s">
        <v>14</v>
      </c>
      <c r="B95" s="54"/>
      <c r="C95" s="54"/>
      <c r="D95" s="49" t="s">
        <v>43</v>
      </c>
      <c r="E95" s="49" t="s">
        <v>45</v>
      </c>
      <c r="F95" s="58" t="s">
        <v>95</v>
      </c>
      <c r="G95" s="58"/>
      <c r="H95" s="24">
        <v>200</v>
      </c>
      <c r="I95" s="25">
        <f>I96</f>
        <v>86.799109999999999</v>
      </c>
      <c r="J95" s="25">
        <f t="shared" si="51"/>
        <v>86.799109999999999</v>
      </c>
      <c r="K95" s="25">
        <v>0</v>
      </c>
      <c r="L95" s="25">
        <f>L96</f>
        <v>0</v>
      </c>
      <c r="M95" s="25">
        <f t="shared" si="52"/>
        <v>0</v>
      </c>
      <c r="N95" s="25">
        <v>0</v>
      </c>
    </row>
    <row r="96" spans="1:14" s="4" customFormat="1" ht="24" customHeight="1" x14ac:dyDescent="0.25">
      <c r="A96" s="59" t="s">
        <v>15</v>
      </c>
      <c r="B96" s="59"/>
      <c r="C96" s="59"/>
      <c r="D96" s="47" t="s">
        <v>43</v>
      </c>
      <c r="E96" s="47" t="s">
        <v>45</v>
      </c>
      <c r="F96" s="58" t="s">
        <v>95</v>
      </c>
      <c r="G96" s="58"/>
      <c r="H96" s="30">
        <v>240</v>
      </c>
      <c r="I96" s="31">
        <v>86.799109999999999</v>
      </c>
      <c r="J96" s="31">
        <f t="shared" si="51"/>
        <v>86.799109999999999</v>
      </c>
      <c r="K96" s="31">
        <v>0</v>
      </c>
      <c r="L96" s="31">
        <v>0</v>
      </c>
      <c r="M96" s="31">
        <f t="shared" si="52"/>
        <v>0</v>
      </c>
      <c r="N96" s="31">
        <v>0</v>
      </c>
    </row>
    <row r="97" spans="1:14" ht="30.75" customHeight="1" x14ac:dyDescent="0.25">
      <c r="A97" s="54" t="s">
        <v>123</v>
      </c>
      <c r="B97" s="54"/>
      <c r="C97" s="54"/>
      <c r="D97" s="49" t="s">
        <v>43</v>
      </c>
      <c r="E97" s="49" t="s">
        <v>45</v>
      </c>
      <c r="F97" s="58" t="s">
        <v>124</v>
      </c>
      <c r="G97" s="58"/>
      <c r="H97" s="24"/>
      <c r="I97" s="25">
        <f>I98</f>
        <v>748.7</v>
      </c>
      <c r="J97" s="25">
        <f t="shared" si="51"/>
        <v>748.7</v>
      </c>
      <c r="K97" s="25">
        <v>0</v>
      </c>
      <c r="L97" s="25">
        <f>L98</f>
        <v>748.7</v>
      </c>
      <c r="M97" s="25">
        <f t="shared" si="52"/>
        <v>748.7</v>
      </c>
      <c r="N97" s="25">
        <v>0</v>
      </c>
    </row>
    <row r="98" spans="1:14" ht="20.25" customHeight="1" x14ac:dyDescent="0.25">
      <c r="A98" s="54" t="s">
        <v>14</v>
      </c>
      <c r="B98" s="54"/>
      <c r="C98" s="54"/>
      <c r="D98" s="49" t="s">
        <v>43</v>
      </c>
      <c r="E98" s="49" t="s">
        <v>45</v>
      </c>
      <c r="F98" s="58" t="s">
        <v>124</v>
      </c>
      <c r="G98" s="58"/>
      <c r="H98" s="24">
        <v>200</v>
      </c>
      <c r="I98" s="25">
        <f>I99</f>
        <v>748.7</v>
      </c>
      <c r="J98" s="25">
        <f t="shared" si="51"/>
        <v>748.7</v>
      </c>
      <c r="K98" s="25">
        <v>0</v>
      </c>
      <c r="L98" s="25">
        <f>L99</f>
        <v>748.7</v>
      </c>
      <c r="M98" s="25">
        <f t="shared" si="52"/>
        <v>748.7</v>
      </c>
      <c r="N98" s="25">
        <v>0</v>
      </c>
    </row>
    <row r="99" spans="1:14" s="4" customFormat="1" ht="24" customHeight="1" x14ac:dyDescent="0.25">
      <c r="A99" s="59" t="s">
        <v>15</v>
      </c>
      <c r="B99" s="59"/>
      <c r="C99" s="59"/>
      <c r="D99" s="47" t="s">
        <v>43</v>
      </c>
      <c r="E99" s="47" t="s">
        <v>45</v>
      </c>
      <c r="F99" s="58" t="s">
        <v>124</v>
      </c>
      <c r="G99" s="58"/>
      <c r="H99" s="30">
        <v>240</v>
      </c>
      <c r="I99" s="31">
        <v>748.7</v>
      </c>
      <c r="J99" s="31">
        <f t="shared" si="51"/>
        <v>748.7</v>
      </c>
      <c r="K99" s="31">
        <v>0</v>
      </c>
      <c r="L99" s="31">
        <v>748.7</v>
      </c>
      <c r="M99" s="31">
        <f t="shared" si="52"/>
        <v>748.7</v>
      </c>
      <c r="N99" s="31">
        <v>0</v>
      </c>
    </row>
    <row r="100" spans="1:14" ht="18.75" customHeight="1" x14ac:dyDescent="0.25">
      <c r="A100" s="54" t="s">
        <v>70</v>
      </c>
      <c r="B100" s="54"/>
      <c r="C100" s="54"/>
      <c r="D100" s="49" t="s">
        <v>43</v>
      </c>
      <c r="E100" s="49" t="s">
        <v>45</v>
      </c>
      <c r="F100" s="58" t="s">
        <v>96</v>
      </c>
      <c r="G100" s="58"/>
      <c r="H100" s="24"/>
      <c r="I100" s="25">
        <f>I102</f>
        <v>150</v>
      </c>
      <c r="J100" s="25">
        <f t="shared" si="51"/>
        <v>150</v>
      </c>
      <c r="K100" s="25">
        <v>0</v>
      </c>
      <c r="L100" s="25">
        <f>L102</f>
        <v>150</v>
      </c>
      <c r="M100" s="25">
        <f t="shared" si="52"/>
        <v>150</v>
      </c>
      <c r="N100" s="25">
        <v>0</v>
      </c>
    </row>
    <row r="101" spans="1:14" ht="17.25" customHeight="1" x14ac:dyDescent="0.25">
      <c r="A101" s="54" t="s">
        <v>112</v>
      </c>
      <c r="B101" s="54"/>
      <c r="C101" s="54"/>
      <c r="D101" s="49" t="s">
        <v>43</v>
      </c>
      <c r="E101" s="49" t="s">
        <v>45</v>
      </c>
      <c r="F101" s="58" t="s">
        <v>113</v>
      </c>
      <c r="G101" s="58"/>
      <c r="H101" s="24"/>
      <c r="I101" s="25">
        <f>I102</f>
        <v>150</v>
      </c>
      <c r="J101" s="25">
        <f t="shared" si="51"/>
        <v>150</v>
      </c>
      <c r="K101" s="25">
        <v>0</v>
      </c>
      <c r="L101" s="25">
        <f>L102</f>
        <v>150</v>
      </c>
      <c r="M101" s="25">
        <f t="shared" si="52"/>
        <v>150</v>
      </c>
      <c r="N101" s="25">
        <v>0</v>
      </c>
    </row>
    <row r="102" spans="1:14" ht="18.75" customHeight="1" x14ac:dyDescent="0.25">
      <c r="A102" s="54" t="s">
        <v>14</v>
      </c>
      <c r="B102" s="54"/>
      <c r="C102" s="54"/>
      <c r="D102" s="49" t="s">
        <v>43</v>
      </c>
      <c r="E102" s="49" t="s">
        <v>45</v>
      </c>
      <c r="F102" s="58" t="s">
        <v>113</v>
      </c>
      <c r="G102" s="58"/>
      <c r="H102" s="24">
        <v>200</v>
      </c>
      <c r="I102" s="25">
        <f>I103</f>
        <v>150</v>
      </c>
      <c r="J102" s="25">
        <f t="shared" si="51"/>
        <v>150</v>
      </c>
      <c r="K102" s="25">
        <v>0</v>
      </c>
      <c r="L102" s="25">
        <f>L103</f>
        <v>150</v>
      </c>
      <c r="M102" s="25">
        <f t="shared" si="52"/>
        <v>150</v>
      </c>
      <c r="N102" s="25">
        <v>0</v>
      </c>
    </row>
    <row r="103" spans="1:14" s="4" customFormat="1" ht="30" customHeight="1" x14ac:dyDescent="0.25">
      <c r="A103" s="59" t="s">
        <v>15</v>
      </c>
      <c r="B103" s="59"/>
      <c r="C103" s="59"/>
      <c r="D103" s="47" t="s">
        <v>43</v>
      </c>
      <c r="E103" s="47" t="s">
        <v>45</v>
      </c>
      <c r="F103" s="58" t="s">
        <v>113</v>
      </c>
      <c r="G103" s="58"/>
      <c r="H103" s="30">
        <v>240</v>
      </c>
      <c r="I103" s="31">
        <v>150</v>
      </c>
      <c r="J103" s="31">
        <f t="shared" si="51"/>
        <v>150</v>
      </c>
      <c r="K103" s="31">
        <v>0</v>
      </c>
      <c r="L103" s="31">
        <v>150</v>
      </c>
      <c r="M103" s="31">
        <f t="shared" si="52"/>
        <v>150</v>
      </c>
      <c r="N103" s="31">
        <v>0</v>
      </c>
    </row>
    <row r="104" spans="1:14" s="3" customFormat="1" ht="33.75" customHeight="1" x14ac:dyDescent="0.25">
      <c r="A104" s="60" t="s">
        <v>142</v>
      </c>
      <c r="B104" s="61"/>
      <c r="C104" s="62"/>
      <c r="D104" s="18" t="s">
        <v>44</v>
      </c>
      <c r="E104" s="18"/>
      <c r="F104" s="56"/>
      <c r="G104" s="57"/>
      <c r="H104" s="18"/>
      <c r="I104" s="19">
        <f>I105</f>
        <v>500</v>
      </c>
      <c r="J104" s="19">
        <f t="shared" ref="J104:N105" si="53">J105</f>
        <v>500</v>
      </c>
      <c r="K104" s="19">
        <f t="shared" si="53"/>
        <v>0</v>
      </c>
      <c r="L104" s="19">
        <f t="shared" si="53"/>
        <v>500</v>
      </c>
      <c r="M104" s="19">
        <f t="shared" si="53"/>
        <v>500</v>
      </c>
      <c r="N104" s="19">
        <f t="shared" si="53"/>
        <v>0</v>
      </c>
    </row>
    <row r="105" spans="1:14" s="3" customFormat="1" ht="33.75" customHeight="1" x14ac:dyDescent="0.25">
      <c r="A105" s="60" t="s">
        <v>143</v>
      </c>
      <c r="B105" s="61"/>
      <c r="C105" s="62"/>
      <c r="D105" s="18" t="s">
        <v>44</v>
      </c>
      <c r="E105" s="18" t="s">
        <v>42</v>
      </c>
      <c r="F105" s="56" t="s">
        <v>144</v>
      </c>
      <c r="G105" s="57"/>
      <c r="H105" s="18"/>
      <c r="I105" s="19">
        <f>I106</f>
        <v>500</v>
      </c>
      <c r="J105" s="19">
        <f t="shared" si="53"/>
        <v>500</v>
      </c>
      <c r="K105" s="19">
        <f t="shared" si="53"/>
        <v>0</v>
      </c>
      <c r="L105" s="19">
        <f t="shared" si="53"/>
        <v>500</v>
      </c>
      <c r="M105" s="19">
        <f t="shared" si="53"/>
        <v>500</v>
      </c>
      <c r="N105" s="19">
        <f t="shared" si="53"/>
        <v>0</v>
      </c>
    </row>
    <row r="106" spans="1:14" ht="23.25" customHeight="1" x14ac:dyDescent="0.25">
      <c r="A106" s="54" t="s">
        <v>145</v>
      </c>
      <c r="B106" s="54"/>
      <c r="C106" s="54"/>
      <c r="D106" s="24" t="s">
        <v>44</v>
      </c>
      <c r="E106" s="49" t="s">
        <v>42</v>
      </c>
      <c r="F106" s="55" t="s">
        <v>146</v>
      </c>
      <c r="G106" s="55"/>
      <c r="H106" s="24"/>
      <c r="I106" s="28">
        <f>I107</f>
        <v>500</v>
      </c>
      <c r="J106" s="28">
        <f t="shared" ref="J106:N107" si="54">J107</f>
        <v>500</v>
      </c>
      <c r="K106" s="28">
        <f t="shared" si="54"/>
        <v>0</v>
      </c>
      <c r="L106" s="28">
        <f>L107</f>
        <v>500</v>
      </c>
      <c r="M106" s="28">
        <f t="shared" si="54"/>
        <v>500</v>
      </c>
      <c r="N106" s="28">
        <f t="shared" si="54"/>
        <v>0</v>
      </c>
    </row>
    <row r="107" spans="1:14" ht="31.5" customHeight="1" x14ac:dyDescent="0.25">
      <c r="A107" s="54" t="s">
        <v>61</v>
      </c>
      <c r="B107" s="54"/>
      <c r="C107" s="54"/>
      <c r="D107" s="24" t="s">
        <v>44</v>
      </c>
      <c r="E107" s="49" t="s">
        <v>42</v>
      </c>
      <c r="F107" s="55" t="s">
        <v>147</v>
      </c>
      <c r="G107" s="55"/>
      <c r="H107" s="41"/>
      <c r="I107" s="22">
        <f>I108</f>
        <v>500</v>
      </c>
      <c r="J107" s="22">
        <f t="shared" si="54"/>
        <v>500</v>
      </c>
      <c r="K107" s="22">
        <f t="shared" si="54"/>
        <v>0</v>
      </c>
      <c r="L107" s="22">
        <f t="shared" si="54"/>
        <v>500</v>
      </c>
      <c r="M107" s="22">
        <f t="shared" si="54"/>
        <v>500</v>
      </c>
      <c r="N107" s="22">
        <f t="shared" si="54"/>
        <v>0</v>
      </c>
    </row>
    <row r="108" spans="1:14" ht="22.5" customHeight="1" x14ac:dyDescent="0.25">
      <c r="A108" s="54" t="s">
        <v>14</v>
      </c>
      <c r="B108" s="54"/>
      <c r="C108" s="54"/>
      <c r="D108" s="24" t="s">
        <v>44</v>
      </c>
      <c r="E108" s="49" t="s">
        <v>42</v>
      </c>
      <c r="F108" s="55" t="s">
        <v>147</v>
      </c>
      <c r="G108" s="55"/>
      <c r="H108" s="24">
        <v>200</v>
      </c>
      <c r="I108" s="25">
        <f>I109</f>
        <v>500</v>
      </c>
      <c r="J108" s="25">
        <f t="shared" ref="J108:N108" si="55">J109</f>
        <v>500</v>
      </c>
      <c r="K108" s="25">
        <f t="shared" si="55"/>
        <v>0</v>
      </c>
      <c r="L108" s="25">
        <f t="shared" si="55"/>
        <v>500</v>
      </c>
      <c r="M108" s="25">
        <f t="shared" si="55"/>
        <v>500</v>
      </c>
      <c r="N108" s="25">
        <f t="shared" si="55"/>
        <v>0</v>
      </c>
    </row>
    <row r="109" spans="1:14" ht="28.5" customHeight="1" x14ac:dyDescent="0.25">
      <c r="A109" s="54" t="s">
        <v>15</v>
      </c>
      <c r="B109" s="54"/>
      <c r="C109" s="54"/>
      <c r="D109" s="24" t="s">
        <v>44</v>
      </c>
      <c r="E109" s="49" t="s">
        <v>42</v>
      </c>
      <c r="F109" s="55" t="s">
        <v>147</v>
      </c>
      <c r="G109" s="55"/>
      <c r="H109" s="24">
        <v>240</v>
      </c>
      <c r="I109" s="25">
        <v>500</v>
      </c>
      <c r="J109" s="25">
        <v>500</v>
      </c>
      <c r="K109" s="25">
        <v>0</v>
      </c>
      <c r="L109" s="25">
        <v>500</v>
      </c>
      <c r="M109" s="25">
        <v>500</v>
      </c>
      <c r="N109" s="25">
        <v>0</v>
      </c>
    </row>
    <row r="110" spans="1:14" s="3" customFormat="1" ht="24" customHeight="1" x14ac:dyDescent="0.25">
      <c r="A110" s="60" t="s">
        <v>127</v>
      </c>
      <c r="B110" s="61"/>
      <c r="C110" s="62"/>
      <c r="D110" s="18" t="s">
        <v>125</v>
      </c>
      <c r="E110" s="18"/>
      <c r="F110" s="56"/>
      <c r="G110" s="57"/>
      <c r="H110" s="18"/>
      <c r="I110" s="19">
        <f>I111</f>
        <v>0.20305000000000001</v>
      </c>
      <c r="J110" s="19">
        <f t="shared" ref="J110:N110" si="56">J111</f>
        <v>0</v>
      </c>
      <c r="K110" s="19">
        <f t="shared" si="56"/>
        <v>0.20305000000000001</v>
      </c>
      <c r="L110" s="19">
        <f t="shared" si="56"/>
        <v>0.20305000000000001</v>
      </c>
      <c r="M110" s="19">
        <f t="shared" si="56"/>
        <v>0</v>
      </c>
      <c r="N110" s="19">
        <f t="shared" si="56"/>
        <v>0.20305000000000001</v>
      </c>
    </row>
    <row r="111" spans="1:14" s="3" customFormat="1" ht="30" customHeight="1" x14ac:dyDescent="0.25">
      <c r="A111" s="60" t="s">
        <v>128</v>
      </c>
      <c r="B111" s="61"/>
      <c r="C111" s="62"/>
      <c r="D111" s="18" t="s">
        <v>125</v>
      </c>
      <c r="E111" s="18" t="s">
        <v>44</v>
      </c>
      <c r="F111" s="56"/>
      <c r="G111" s="57"/>
      <c r="H111" s="18"/>
      <c r="I111" s="19">
        <f>I112</f>
        <v>0.20305000000000001</v>
      </c>
      <c r="J111" s="19">
        <f>J112</f>
        <v>0</v>
      </c>
      <c r="K111" s="19">
        <f>K112</f>
        <v>0.20305000000000001</v>
      </c>
      <c r="L111" s="19">
        <f>L112</f>
        <v>0.20305000000000001</v>
      </c>
      <c r="M111" s="19">
        <f>M112</f>
        <v>0</v>
      </c>
      <c r="N111" s="19">
        <f>N112</f>
        <v>0.20305000000000001</v>
      </c>
    </row>
    <row r="112" spans="1:14" ht="44.25" customHeight="1" x14ac:dyDescent="0.25">
      <c r="A112" s="74" t="s">
        <v>158</v>
      </c>
      <c r="B112" s="75"/>
      <c r="C112" s="76"/>
      <c r="D112" s="21" t="s">
        <v>125</v>
      </c>
      <c r="E112" s="52" t="s">
        <v>44</v>
      </c>
      <c r="F112" s="72" t="s">
        <v>126</v>
      </c>
      <c r="G112" s="73"/>
      <c r="H112" s="21"/>
      <c r="I112" s="22">
        <f>I114</f>
        <v>0.20305000000000001</v>
      </c>
      <c r="J112" s="22">
        <v>0</v>
      </c>
      <c r="K112" s="22">
        <f>K114</f>
        <v>0.20305000000000001</v>
      </c>
      <c r="L112" s="22">
        <f>L114</f>
        <v>0.20305000000000001</v>
      </c>
      <c r="M112" s="22">
        <v>0</v>
      </c>
      <c r="N112" s="22">
        <f>N114</f>
        <v>0.20305000000000001</v>
      </c>
    </row>
    <row r="113" spans="1:14" ht="39" customHeight="1" x14ac:dyDescent="0.25">
      <c r="A113" s="69" t="s">
        <v>156</v>
      </c>
      <c r="B113" s="70"/>
      <c r="C113" s="71"/>
      <c r="D113" s="24" t="s">
        <v>125</v>
      </c>
      <c r="E113" s="51" t="s">
        <v>44</v>
      </c>
      <c r="F113" s="67" t="s">
        <v>157</v>
      </c>
      <c r="G113" s="68"/>
      <c r="H113" s="53"/>
      <c r="I113" s="25">
        <f>I114</f>
        <v>0.20305000000000001</v>
      </c>
      <c r="J113" s="25">
        <v>0</v>
      </c>
      <c r="K113" s="25">
        <f t="shared" ref="K113:L115" si="57">K114</f>
        <v>0.20305000000000001</v>
      </c>
      <c r="L113" s="25">
        <f t="shared" si="57"/>
        <v>0.20305000000000001</v>
      </c>
      <c r="M113" s="25">
        <v>0</v>
      </c>
      <c r="N113" s="25">
        <f>N114</f>
        <v>0.20305000000000001</v>
      </c>
    </row>
    <row r="114" spans="1:14" ht="39" customHeight="1" x14ac:dyDescent="0.25">
      <c r="A114" s="69" t="s">
        <v>129</v>
      </c>
      <c r="B114" s="70"/>
      <c r="C114" s="71"/>
      <c r="D114" s="24" t="s">
        <v>125</v>
      </c>
      <c r="E114" s="23" t="s">
        <v>44</v>
      </c>
      <c r="F114" s="67" t="s">
        <v>130</v>
      </c>
      <c r="G114" s="68"/>
      <c r="H114" s="41"/>
      <c r="I114" s="25">
        <f>I115</f>
        <v>0.20305000000000001</v>
      </c>
      <c r="J114" s="25">
        <v>0</v>
      </c>
      <c r="K114" s="25">
        <f t="shared" si="57"/>
        <v>0.20305000000000001</v>
      </c>
      <c r="L114" s="25">
        <f t="shared" si="57"/>
        <v>0.20305000000000001</v>
      </c>
      <c r="M114" s="25">
        <v>0</v>
      </c>
      <c r="N114" s="25">
        <f>N115</f>
        <v>0.20305000000000001</v>
      </c>
    </row>
    <row r="115" spans="1:14" ht="48" customHeight="1" x14ac:dyDescent="0.25">
      <c r="A115" s="54" t="s">
        <v>9</v>
      </c>
      <c r="B115" s="54"/>
      <c r="C115" s="54"/>
      <c r="D115" s="24" t="s">
        <v>125</v>
      </c>
      <c r="E115" s="46" t="s">
        <v>44</v>
      </c>
      <c r="F115" s="67" t="s">
        <v>130</v>
      </c>
      <c r="G115" s="68"/>
      <c r="H115" s="24" t="s">
        <v>52</v>
      </c>
      <c r="I115" s="25">
        <f>I116</f>
        <v>0.20305000000000001</v>
      </c>
      <c r="J115" s="25">
        <v>0</v>
      </c>
      <c r="K115" s="25">
        <f t="shared" si="57"/>
        <v>0.20305000000000001</v>
      </c>
      <c r="L115" s="25">
        <f t="shared" si="57"/>
        <v>0.20305000000000001</v>
      </c>
      <c r="M115" s="25">
        <v>0</v>
      </c>
      <c r="N115" s="25">
        <f>N116</f>
        <v>0.20305000000000001</v>
      </c>
    </row>
    <row r="116" spans="1:14" s="3" customFormat="1" ht="27" customHeight="1" x14ac:dyDescent="0.25">
      <c r="A116" s="54" t="s">
        <v>10</v>
      </c>
      <c r="B116" s="54"/>
      <c r="C116" s="54"/>
      <c r="D116" s="24" t="s">
        <v>125</v>
      </c>
      <c r="E116" s="46" t="s">
        <v>44</v>
      </c>
      <c r="F116" s="67" t="s">
        <v>130</v>
      </c>
      <c r="G116" s="68"/>
      <c r="H116" s="24" t="s">
        <v>53</v>
      </c>
      <c r="I116" s="25">
        <v>0.20305000000000001</v>
      </c>
      <c r="J116" s="25">
        <v>0</v>
      </c>
      <c r="K116" s="25">
        <v>0.20305000000000001</v>
      </c>
      <c r="L116" s="25">
        <v>0.20305000000000001</v>
      </c>
      <c r="M116" s="25">
        <v>0</v>
      </c>
      <c r="N116" s="25">
        <v>0.20305000000000001</v>
      </c>
    </row>
    <row r="117" spans="1:14" s="4" customFormat="1" ht="16.5" customHeight="1" x14ac:dyDescent="0.25">
      <c r="A117" s="65" t="s">
        <v>103</v>
      </c>
      <c r="B117" s="65"/>
      <c r="C117" s="65"/>
      <c r="D117" s="17" t="s">
        <v>56</v>
      </c>
      <c r="E117" s="17"/>
      <c r="F117" s="66"/>
      <c r="G117" s="66"/>
      <c r="H117" s="18"/>
      <c r="I117" s="19">
        <f>I118+I124</f>
        <v>75</v>
      </c>
      <c r="J117" s="19">
        <f t="shared" ref="J117:N117" si="58">J118+J124</f>
        <v>75</v>
      </c>
      <c r="K117" s="19">
        <f t="shared" si="58"/>
        <v>0</v>
      </c>
      <c r="L117" s="19">
        <f t="shared" si="58"/>
        <v>75</v>
      </c>
      <c r="M117" s="19">
        <f t="shared" si="58"/>
        <v>75</v>
      </c>
      <c r="N117" s="19">
        <f t="shared" si="58"/>
        <v>0</v>
      </c>
    </row>
    <row r="118" spans="1:14" s="4" customFormat="1" ht="21.75" customHeight="1" x14ac:dyDescent="0.25">
      <c r="A118" s="65" t="s">
        <v>149</v>
      </c>
      <c r="B118" s="65"/>
      <c r="C118" s="65"/>
      <c r="D118" s="50" t="s">
        <v>56</v>
      </c>
      <c r="E118" s="50" t="s">
        <v>44</v>
      </c>
      <c r="F118" s="66"/>
      <c r="G118" s="66"/>
      <c r="H118" s="18"/>
      <c r="I118" s="19">
        <f t="shared" ref="I118:N122" si="59">I119</f>
        <v>25</v>
      </c>
      <c r="J118" s="19">
        <f t="shared" ref="J118" si="60">I118</f>
        <v>25</v>
      </c>
      <c r="K118" s="19">
        <v>0</v>
      </c>
      <c r="L118" s="19">
        <f t="shared" ref="L118:L122" si="61">L119</f>
        <v>25</v>
      </c>
      <c r="M118" s="19">
        <f t="shared" ref="M118" si="62">L118</f>
        <v>25</v>
      </c>
      <c r="N118" s="19">
        <v>0</v>
      </c>
    </row>
    <row r="119" spans="1:14" s="4" customFormat="1" ht="39" customHeight="1" x14ac:dyDescent="0.25">
      <c r="A119" s="63" t="s">
        <v>150</v>
      </c>
      <c r="B119" s="63"/>
      <c r="C119" s="63"/>
      <c r="D119" s="48" t="s">
        <v>56</v>
      </c>
      <c r="E119" s="48" t="s">
        <v>44</v>
      </c>
      <c r="F119" s="64" t="s">
        <v>151</v>
      </c>
      <c r="G119" s="64"/>
      <c r="H119" s="21"/>
      <c r="I119" s="28">
        <f t="shared" si="59"/>
        <v>25</v>
      </c>
      <c r="J119" s="28">
        <f t="shared" si="59"/>
        <v>25</v>
      </c>
      <c r="K119" s="28">
        <f t="shared" si="59"/>
        <v>0</v>
      </c>
      <c r="L119" s="28">
        <f t="shared" si="61"/>
        <v>25</v>
      </c>
      <c r="M119" s="28">
        <f t="shared" si="59"/>
        <v>25</v>
      </c>
      <c r="N119" s="28">
        <f t="shared" si="59"/>
        <v>0</v>
      </c>
    </row>
    <row r="120" spans="1:14" s="12" customFormat="1" ht="34.5" customHeight="1" x14ac:dyDescent="0.25">
      <c r="A120" s="54" t="s">
        <v>152</v>
      </c>
      <c r="B120" s="54"/>
      <c r="C120" s="54"/>
      <c r="D120" s="49" t="s">
        <v>56</v>
      </c>
      <c r="E120" s="49" t="s">
        <v>44</v>
      </c>
      <c r="F120" s="55" t="s">
        <v>153</v>
      </c>
      <c r="G120" s="55"/>
      <c r="H120" s="24"/>
      <c r="I120" s="31">
        <f t="shared" si="59"/>
        <v>25</v>
      </c>
      <c r="J120" s="31">
        <f t="shared" ref="J120:J122" si="63">I120</f>
        <v>25</v>
      </c>
      <c r="K120" s="31">
        <v>0</v>
      </c>
      <c r="L120" s="31">
        <f t="shared" si="61"/>
        <v>25</v>
      </c>
      <c r="M120" s="31">
        <f t="shared" ref="M120:M123" si="64">L120</f>
        <v>25</v>
      </c>
      <c r="N120" s="31">
        <v>0</v>
      </c>
    </row>
    <row r="121" spans="1:14" s="12" customFormat="1" ht="35.25" customHeight="1" x14ac:dyDescent="0.25">
      <c r="A121" s="54" t="s">
        <v>154</v>
      </c>
      <c r="B121" s="54"/>
      <c r="C121" s="54"/>
      <c r="D121" s="49" t="s">
        <v>56</v>
      </c>
      <c r="E121" s="49" t="s">
        <v>44</v>
      </c>
      <c r="F121" s="55" t="s">
        <v>155</v>
      </c>
      <c r="G121" s="55"/>
      <c r="H121" s="24"/>
      <c r="I121" s="31">
        <f t="shared" si="59"/>
        <v>25</v>
      </c>
      <c r="J121" s="31">
        <f t="shared" si="63"/>
        <v>25</v>
      </c>
      <c r="K121" s="31">
        <v>0</v>
      </c>
      <c r="L121" s="31">
        <f t="shared" si="61"/>
        <v>25</v>
      </c>
      <c r="M121" s="31">
        <f t="shared" si="64"/>
        <v>25</v>
      </c>
      <c r="N121" s="31">
        <v>0</v>
      </c>
    </row>
    <row r="122" spans="1:14" s="4" customFormat="1" ht="22.5" customHeight="1" x14ac:dyDescent="0.25">
      <c r="A122" s="54" t="s">
        <v>14</v>
      </c>
      <c r="B122" s="54"/>
      <c r="C122" s="54"/>
      <c r="D122" s="49" t="s">
        <v>56</v>
      </c>
      <c r="E122" s="49" t="s">
        <v>44</v>
      </c>
      <c r="F122" s="55" t="s">
        <v>155</v>
      </c>
      <c r="G122" s="55"/>
      <c r="H122" s="24">
        <v>200</v>
      </c>
      <c r="I122" s="31">
        <f t="shared" si="59"/>
        <v>25</v>
      </c>
      <c r="J122" s="31">
        <f t="shared" si="63"/>
        <v>25</v>
      </c>
      <c r="K122" s="31">
        <v>0</v>
      </c>
      <c r="L122" s="31">
        <f t="shared" si="61"/>
        <v>25</v>
      </c>
      <c r="M122" s="31">
        <f t="shared" si="64"/>
        <v>25</v>
      </c>
      <c r="N122" s="31">
        <v>0</v>
      </c>
    </row>
    <row r="123" spans="1:14" s="4" customFormat="1" ht="29.25" customHeight="1" x14ac:dyDescent="0.25">
      <c r="A123" s="54" t="s">
        <v>15</v>
      </c>
      <c r="B123" s="54"/>
      <c r="C123" s="54"/>
      <c r="D123" s="49" t="s">
        <v>56</v>
      </c>
      <c r="E123" s="49" t="s">
        <v>44</v>
      </c>
      <c r="F123" s="55" t="s">
        <v>155</v>
      </c>
      <c r="G123" s="55"/>
      <c r="H123" s="24">
        <v>240</v>
      </c>
      <c r="I123" s="31">
        <v>25</v>
      </c>
      <c r="J123" s="31">
        <v>25</v>
      </c>
      <c r="K123" s="31">
        <v>0</v>
      </c>
      <c r="L123" s="31">
        <v>25</v>
      </c>
      <c r="M123" s="31">
        <f t="shared" si="64"/>
        <v>25</v>
      </c>
      <c r="N123" s="31">
        <v>0</v>
      </c>
    </row>
    <row r="124" spans="1:14" s="4" customFormat="1" ht="21.75" customHeight="1" x14ac:dyDescent="0.25">
      <c r="A124" s="65" t="s">
        <v>57</v>
      </c>
      <c r="B124" s="65"/>
      <c r="C124" s="65"/>
      <c r="D124" s="45" t="s">
        <v>56</v>
      </c>
      <c r="E124" s="45" t="s">
        <v>56</v>
      </c>
      <c r="F124" s="66"/>
      <c r="G124" s="66"/>
      <c r="H124" s="18"/>
      <c r="I124" s="19">
        <f t="shared" ref="I124:I128" si="65">I125</f>
        <v>50</v>
      </c>
      <c r="J124" s="19">
        <f t="shared" ref="J124:J129" si="66">I124</f>
        <v>50</v>
      </c>
      <c r="K124" s="19">
        <v>0</v>
      </c>
      <c r="L124" s="19">
        <f t="shared" ref="L124:L128" si="67">L125</f>
        <v>50</v>
      </c>
      <c r="M124" s="19">
        <f t="shared" ref="M124" si="68">L124</f>
        <v>50</v>
      </c>
      <c r="N124" s="19">
        <v>0</v>
      </c>
    </row>
    <row r="125" spans="1:14" s="4" customFormat="1" ht="39" customHeight="1" x14ac:dyDescent="0.25">
      <c r="A125" s="79" t="s">
        <v>148</v>
      </c>
      <c r="B125" s="79"/>
      <c r="C125" s="79"/>
      <c r="D125" s="26" t="s">
        <v>56</v>
      </c>
      <c r="E125" s="26" t="s">
        <v>56</v>
      </c>
      <c r="F125" s="80" t="s">
        <v>73</v>
      </c>
      <c r="G125" s="80"/>
      <c r="H125" s="27"/>
      <c r="I125" s="28">
        <f t="shared" si="65"/>
        <v>50</v>
      </c>
      <c r="J125" s="28">
        <f t="shared" ref="J125:N125" si="69">J126</f>
        <v>50</v>
      </c>
      <c r="K125" s="28">
        <f t="shared" si="69"/>
        <v>0</v>
      </c>
      <c r="L125" s="28">
        <f t="shared" si="67"/>
        <v>50</v>
      </c>
      <c r="M125" s="28">
        <f t="shared" si="69"/>
        <v>50</v>
      </c>
      <c r="N125" s="28">
        <f t="shared" si="69"/>
        <v>0</v>
      </c>
    </row>
    <row r="126" spans="1:14" s="12" customFormat="1" ht="23.25" customHeight="1" x14ac:dyDescent="0.25">
      <c r="A126" s="59" t="s">
        <v>97</v>
      </c>
      <c r="B126" s="59"/>
      <c r="C126" s="59"/>
      <c r="D126" s="29" t="s">
        <v>56</v>
      </c>
      <c r="E126" s="29" t="s">
        <v>56</v>
      </c>
      <c r="F126" s="58" t="s">
        <v>98</v>
      </c>
      <c r="G126" s="58"/>
      <c r="H126" s="30"/>
      <c r="I126" s="31">
        <f t="shared" si="65"/>
        <v>50</v>
      </c>
      <c r="J126" s="31">
        <f t="shared" si="66"/>
        <v>50</v>
      </c>
      <c r="K126" s="31">
        <v>0</v>
      </c>
      <c r="L126" s="31">
        <f t="shared" si="67"/>
        <v>50</v>
      </c>
      <c r="M126" s="31">
        <f t="shared" ref="M126:M129" si="70">L126</f>
        <v>50</v>
      </c>
      <c r="N126" s="31">
        <v>0</v>
      </c>
    </row>
    <row r="127" spans="1:14" s="12" customFormat="1" ht="21.75" customHeight="1" x14ac:dyDescent="0.25">
      <c r="A127" s="59" t="s">
        <v>61</v>
      </c>
      <c r="B127" s="59"/>
      <c r="C127" s="59"/>
      <c r="D127" s="29" t="s">
        <v>56</v>
      </c>
      <c r="E127" s="29" t="s">
        <v>56</v>
      </c>
      <c r="F127" s="58" t="s">
        <v>99</v>
      </c>
      <c r="G127" s="58"/>
      <c r="H127" s="30"/>
      <c r="I127" s="31">
        <f t="shared" si="65"/>
        <v>50</v>
      </c>
      <c r="J127" s="31">
        <f t="shared" ref="J127" si="71">I127</f>
        <v>50</v>
      </c>
      <c r="K127" s="31">
        <v>0</v>
      </c>
      <c r="L127" s="31">
        <f t="shared" si="67"/>
        <v>50</v>
      </c>
      <c r="M127" s="31">
        <f t="shared" si="70"/>
        <v>50</v>
      </c>
      <c r="N127" s="31">
        <v>0</v>
      </c>
    </row>
    <row r="128" spans="1:14" s="4" customFormat="1" ht="22.5" customHeight="1" x14ac:dyDescent="0.25">
      <c r="A128" s="59" t="s">
        <v>14</v>
      </c>
      <c r="B128" s="59"/>
      <c r="C128" s="59"/>
      <c r="D128" s="29" t="s">
        <v>56</v>
      </c>
      <c r="E128" s="29" t="s">
        <v>56</v>
      </c>
      <c r="F128" s="58" t="s">
        <v>99</v>
      </c>
      <c r="G128" s="58"/>
      <c r="H128" s="30" t="s">
        <v>49</v>
      </c>
      <c r="I128" s="31">
        <f t="shared" si="65"/>
        <v>50</v>
      </c>
      <c r="J128" s="31">
        <f t="shared" si="66"/>
        <v>50</v>
      </c>
      <c r="K128" s="31">
        <v>0</v>
      </c>
      <c r="L128" s="31">
        <f t="shared" si="67"/>
        <v>50</v>
      </c>
      <c r="M128" s="31">
        <f t="shared" si="70"/>
        <v>50</v>
      </c>
      <c r="N128" s="31">
        <v>0</v>
      </c>
    </row>
    <row r="129" spans="1:14" s="4" customFormat="1" ht="29.25" customHeight="1" x14ac:dyDescent="0.25">
      <c r="A129" s="59" t="s">
        <v>15</v>
      </c>
      <c r="B129" s="59"/>
      <c r="C129" s="59"/>
      <c r="D129" s="29" t="s">
        <v>56</v>
      </c>
      <c r="E129" s="29" t="s">
        <v>56</v>
      </c>
      <c r="F129" s="58" t="s">
        <v>99</v>
      </c>
      <c r="G129" s="58"/>
      <c r="H129" s="30" t="s">
        <v>50</v>
      </c>
      <c r="I129" s="31">
        <v>50</v>
      </c>
      <c r="J129" s="31">
        <f t="shared" si="66"/>
        <v>50</v>
      </c>
      <c r="K129" s="31">
        <v>0</v>
      </c>
      <c r="L129" s="31">
        <v>50</v>
      </c>
      <c r="M129" s="31">
        <f t="shared" si="70"/>
        <v>50</v>
      </c>
      <c r="N129" s="31">
        <v>0</v>
      </c>
    </row>
    <row r="130" spans="1:14" s="4" customFormat="1" ht="19.5" customHeight="1" x14ac:dyDescent="0.25">
      <c r="A130" s="65" t="s">
        <v>33</v>
      </c>
      <c r="B130" s="65"/>
      <c r="C130" s="65"/>
      <c r="D130" s="17">
        <v>10</v>
      </c>
      <c r="E130" s="17"/>
      <c r="F130" s="66"/>
      <c r="G130" s="66"/>
      <c r="H130" s="18"/>
      <c r="I130" s="19">
        <f>I131</f>
        <v>60</v>
      </c>
      <c r="J130" s="19">
        <f t="shared" ref="J130:N130" si="72">J131</f>
        <v>60</v>
      </c>
      <c r="K130" s="19">
        <f t="shared" si="72"/>
        <v>0</v>
      </c>
      <c r="L130" s="19">
        <f t="shared" si="72"/>
        <v>60</v>
      </c>
      <c r="M130" s="19">
        <f t="shared" si="72"/>
        <v>60</v>
      </c>
      <c r="N130" s="19">
        <f t="shared" si="72"/>
        <v>0</v>
      </c>
    </row>
    <row r="131" spans="1:14" s="4" customFormat="1" ht="19.5" customHeight="1" x14ac:dyDescent="0.25">
      <c r="A131" s="65" t="s">
        <v>34</v>
      </c>
      <c r="B131" s="65"/>
      <c r="C131" s="65"/>
      <c r="D131" s="45">
        <v>10</v>
      </c>
      <c r="E131" s="45" t="s">
        <v>40</v>
      </c>
      <c r="F131" s="66"/>
      <c r="G131" s="66"/>
      <c r="H131" s="18"/>
      <c r="I131" s="19">
        <f>I132</f>
        <v>60</v>
      </c>
      <c r="J131" s="19">
        <f t="shared" ref="J131:N132" si="73">J132</f>
        <v>60</v>
      </c>
      <c r="K131" s="19">
        <f t="shared" si="73"/>
        <v>0</v>
      </c>
      <c r="L131" s="19">
        <f t="shared" si="73"/>
        <v>60</v>
      </c>
      <c r="M131" s="19">
        <f t="shared" si="73"/>
        <v>60</v>
      </c>
      <c r="N131" s="19">
        <f t="shared" si="73"/>
        <v>0</v>
      </c>
    </row>
    <row r="132" spans="1:14" s="4" customFormat="1" ht="22.5" customHeight="1" x14ac:dyDescent="0.25">
      <c r="A132" s="63" t="s">
        <v>115</v>
      </c>
      <c r="B132" s="63"/>
      <c r="C132" s="63"/>
      <c r="D132" s="44">
        <v>10</v>
      </c>
      <c r="E132" s="44" t="s">
        <v>40</v>
      </c>
      <c r="F132" s="80" t="s">
        <v>116</v>
      </c>
      <c r="G132" s="80"/>
      <c r="H132" s="27"/>
      <c r="I132" s="28">
        <f>I133</f>
        <v>60</v>
      </c>
      <c r="J132" s="28">
        <f t="shared" si="73"/>
        <v>60</v>
      </c>
      <c r="K132" s="28">
        <f t="shared" si="73"/>
        <v>0</v>
      </c>
      <c r="L132" s="28">
        <f t="shared" si="73"/>
        <v>60</v>
      </c>
      <c r="M132" s="28">
        <f t="shared" si="73"/>
        <v>60</v>
      </c>
      <c r="N132" s="28">
        <f t="shared" si="73"/>
        <v>0</v>
      </c>
    </row>
    <row r="133" spans="1:14" s="4" customFormat="1" ht="22.5" customHeight="1" x14ac:dyDescent="0.25">
      <c r="A133" s="79" t="s">
        <v>35</v>
      </c>
      <c r="B133" s="79"/>
      <c r="C133" s="79"/>
      <c r="D133" s="26">
        <v>10</v>
      </c>
      <c r="E133" s="26" t="s">
        <v>40</v>
      </c>
      <c r="F133" s="80" t="s">
        <v>107</v>
      </c>
      <c r="G133" s="80"/>
      <c r="H133" s="27"/>
      <c r="I133" s="28">
        <f>I134</f>
        <v>60</v>
      </c>
      <c r="J133" s="28">
        <f t="shared" ref="J133" si="74">I133</f>
        <v>60</v>
      </c>
      <c r="K133" s="28">
        <v>0</v>
      </c>
      <c r="L133" s="28">
        <f>L134</f>
        <v>60</v>
      </c>
      <c r="M133" s="28">
        <f t="shared" ref="M133:M135" si="75">L133</f>
        <v>60</v>
      </c>
      <c r="N133" s="28">
        <v>0</v>
      </c>
    </row>
    <row r="134" spans="1:14" s="3" customFormat="1" ht="24.75" customHeight="1" x14ac:dyDescent="0.25">
      <c r="A134" s="54" t="s">
        <v>36</v>
      </c>
      <c r="B134" s="54"/>
      <c r="C134" s="54"/>
      <c r="D134" s="23">
        <v>10</v>
      </c>
      <c r="E134" s="23" t="s">
        <v>40</v>
      </c>
      <c r="F134" s="55" t="s">
        <v>107</v>
      </c>
      <c r="G134" s="55"/>
      <c r="H134" s="24">
        <v>300</v>
      </c>
      <c r="I134" s="25">
        <f>I135</f>
        <v>60</v>
      </c>
      <c r="J134" s="25">
        <f t="shared" ref="J134:J135" si="76">I134</f>
        <v>60</v>
      </c>
      <c r="K134" s="25">
        <v>0</v>
      </c>
      <c r="L134" s="25">
        <f>L135</f>
        <v>60</v>
      </c>
      <c r="M134" s="25">
        <f t="shared" si="75"/>
        <v>60</v>
      </c>
      <c r="N134" s="25">
        <v>0</v>
      </c>
    </row>
    <row r="135" spans="1:14" s="3" customFormat="1" ht="20.25" customHeight="1" x14ac:dyDescent="0.25">
      <c r="A135" s="54" t="s">
        <v>131</v>
      </c>
      <c r="B135" s="54"/>
      <c r="C135" s="54"/>
      <c r="D135" s="23">
        <v>10</v>
      </c>
      <c r="E135" s="23" t="s">
        <v>40</v>
      </c>
      <c r="F135" s="55" t="s">
        <v>107</v>
      </c>
      <c r="G135" s="55"/>
      <c r="H135" s="24" t="s">
        <v>132</v>
      </c>
      <c r="I135" s="25">
        <v>60</v>
      </c>
      <c r="J135" s="25">
        <f t="shared" si="76"/>
        <v>60</v>
      </c>
      <c r="K135" s="25">
        <v>0</v>
      </c>
      <c r="L135" s="25">
        <v>60</v>
      </c>
      <c r="M135" s="25">
        <f t="shared" si="75"/>
        <v>60</v>
      </c>
      <c r="N135" s="25">
        <v>0</v>
      </c>
    </row>
    <row r="136" spans="1:14" x14ac:dyDescent="0.25">
      <c r="A136" s="63" t="s">
        <v>37</v>
      </c>
      <c r="B136" s="63"/>
      <c r="C136" s="63"/>
      <c r="D136" s="42"/>
      <c r="E136" s="42"/>
      <c r="F136" s="95"/>
      <c r="G136" s="95"/>
      <c r="H136" s="14"/>
      <c r="I136" s="22">
        <f>I13+I47+I53+I87+I104+I110+I117+I130</f>
        <v>10442.707450000002</v>
      </c>
      <c r="J136" s="22">
        <f t="shared" ref="J136:N136" si="77">J13+J47+J53+J87+J104+J110+J117+J130</f>
        <v>10337.195400000001</v>
      </c>
      <c r="K136" s="22">
        <f t="shared" si="77"/>
        <v>105.51205</v>
      </c>
      <c r="L136" s="22">
        <f t="shared" si="77"/>
        <v>9661.415500000001</v>
      </c>
      <c r="M136" s="22">
        <f t="shared" si="77"/>
        <v>9555.9034499999998</v>
      </c>
      <c r="N136" s="22">
        <f t="shared" si="77"/>
        <v>105.51205</v>
      </c>
    </row>
    <row r="137" spans="1:14" ht="14.45" x14ac:dyDescent="0.3">
      <c r="A137" s="94"/>
      <c r="B137" s="94"/>
      <c r="I137" s="13"/>
    </row>
    <row r="138" spans="1:14" ht="14.45" x14ac:dyDescent="0.3">
      <c r="A138" s="93"/>
      <c r="B138" s="94"/>
      <c r="I138" s="13">
        <f>I136-J138</f>
        <v>0</v>
      </c>
      <c r="J138" s="13">
        <f>J136+K136</f>
        <v>10442.70745</v>
      </c>
      <c r="L138" s="13">
        <f>L136-M138</f>
        <v>0</v>
      </c>
      <c r="M138" s="13">
        <f>M136+N136</f>
        <v>9661.4154999999992</v>
      </c>
    </row>
    <row r="139" spans="1:14" ht="14.45" x14ac:dyDescent="0.3">
      <c r="A139" s="93"/>
      <c r="B139" s="94"/>
    </row>
  </sheetData>
  <mergeCells count="265">
    <mergeCell ref="F116:G116"/>
    <mergeCell ref="A116:C116"/>
    <mergeCell ref="F115:G115"/>
    <mergeCell ref="A115:C115"/>
    <mergeCell ref="A117:C117"/>
    <mergeCell ref="F117:G117"/>
    <mergeCell ref="A124:C124"/>
    <mergeCell ref="A130:C130"/>
    <mergeCell ref="A125:C125"/>
    <mergeCell ref="F125:G125"/>
    <mergeCell ref="A127:C127"/>
    <mergeCell ref="A123:C123"/>
    <mergeCell ref="F123:G123"/>
    <mergeCell ref="F81:G81"/>
    <mergeCell ref="A62:C62"/>
    <mergeCell ref="F62:G62"/>
    <mergeCell ref="A77:C77"/>
    <mergeCell ref="F77:G77"/>
    <mergeCell ref="A78:C78"/>
    <mergeCell ref="F78:G78"/>
    <mergeCell ref="A80:C80"/>
    <mergeCell ref="F80:G80"/>
    <mergeCell ref="A76:C76"/>
    <mergeCell ref="F76:G76"/>
    <mergeCell ref="A79:C79"/>
    <mergeCell ref="F79:G79"/>
    <mergeCell ref="A81:C81"/>
    <mergeCell ref="A75:C75"/>
    <mergeCell ref="F75:G75"/>
    <mergeCell ref="A65:C65"/>
    <mergeCell ref="F65:G65"/>
    <mergeCell ref="A63:C63"/>
    <mergeCell ref="F63:G63"/>
    <mergeCell ref="A73:C73"/>
    <mergeCell ref="F73:G73"/>
    <mergeCell ref="A74:C74"/>
    <mergeCell ref="F74:G74"/>
    <mergeCell ref="L10:L11"/>
    <mergeCell ref="M10:N10"/>
    <mergeCell ref="A6:N6"/>
    <mergeCell ref="A7:N7"/>
    <mergeCell ref="A8:N8"/>
    <mergeCell ref="A41:C41"/>
    <mergeCell ref="F41:G41"/>
    <mergeCell ref="A43:C43"/>
    <mergeCell ref="F43:G43"/>
    <mergeCell ref="A27:C27"/>
    <mergeCell ref="F27:G27"/>
    <mergeCell ref="A23:C23"/>
    <mergeCell ref="F23:G23"/>
    <mergeCell ref="A18:C18"/>
    <mergeCell ref="A42:C42"/>
    <mergeCell ref="F42:G42"/>
    <mergeCell ref="H10:H11"/>
    <mergeCell ref="A10:C11"/>
    <mergeCell ref="D10:D11"/>
    <mergeCell ref="E10:E11"/>
    <mergeCell ref="F10:G11"/>
    <mergeCell ref="F19:G19"/>
    <mergeCell ref="A21:C21"/>
    <mergeCell ref="F21:G21"/>
    <mergeCell ref="F134:G134"/>
    <mergeCell ref="F124:G124"/>
    <mergeCell ref="A134:C134"/>
    <mergeCell ref="F130:G130"/>
    <mergeCell ref="A128:C128"/>
    <mergeCell ref="F128:G128"/>
    <mergeCell ref="A129:C129"/>
    <mergeCell ref="F129:G129"/>
    <mergeCell ref="A139:B139"/>
    <mergeCell ref="A136:C136"/>
    <mergeCell ref="F136:G136"/>
    <mergeCell ref="A137:B137"/>
    <mergeCell ref="A135:C135"/>
    <mergeCell ref="F135:G135"/>
    <mergeCell ref="A133:C133"/>
    <mergeCell ref="F133:G133"/>
    <mergeCell ref="A138:B138"/>
    <mergeCell ref="F127:G127"/>
    <mergeCell ref="A126:C126"/>
    <mergeCell ref="F126:G126"/>
    <mergeCell ref="A131:C131"/>
    <mergeCell ref="F131:G131"/>
    <mergeCell ref="A132:C132"/>
    <mergeCell ref="F132:G132"/>
    <mergeCell ref="A92:C92"/>
    <mergeCell ref="F92:G92"/>
    <mergeCell ref="A93:C93"/>
    <mergeCell ref="F93:G93"/>
    <mergeCell ref="A94:C94"/>
    <mergeCell ref="F94:G94"/>
    <mergeCell ref="A95:C95"/>
    <mergeCell ref="F95:G95"/>
    <mergeCell ref="A96:C96"/>
    <mergeCell ref="F87:G87"/>
    <mergeCell ref="A88:C88"/>
    <mergeCell ref="F88:G88"/>
    <mergeCell ref="A89:C89"/>
    <mergeCell ref="F89:G89"/>
    <mergeCell ref="A90:C90"/>
    <mergeCell ref="F90:G90"/>
    <mergeCell ref="A91:C91"/>
    <mergeCell ref="F91:G91"/>
    <mergeCell ref="A87:C87"/>
    <mergeCell ref="A84:C84"/>
    <mergeCell ref="F84:G84"/>
    <mergeCell ref="A86:C86"/>
    <mergeCell ref="F86:G86"/>
    <mergeCell ref="F85:G85"/>
    <mergeCell ref="A82:C82"/>
    <mergeCell ref="F82:G82"/>
    <mergeCell ref="A83:C83"/>
    <mergeCell ref="F83:G83"/>
    <mergeCell ref="A85:C85"/>
    <mergeCell ref="A68:C68"/>
    <mergeCell ref="F68:G68"/>
    <mergeCell ref="A69:C69"/>
    <mergeCell ref="F69:G69"/>
    <mergeCell ref="A70:C70"/>
    <mergeCell ref="F70:G70"/>
    <mergeCell ref="A71:C71"/>
    <mergeCell ref="F71:G71"/>
    <mergeCell ref="A72:C72"/>
    <mergeCell ref="F72:G72"/>
    <mergeCell ref="A57:C57"/>
    <mergeCell ref="F57:G57"/>
    <mergeCell ref="A29:C29"/>
    <mergeCell ref="F29:G29"/>
    <mergeCell ref="A59:C59"/>
    <mergeCell ref="F59:G59"/>
    <mergeCell ref="A60:C60"/>
    <mergeCell ref="F60:G60"/>
    <mergeCell ref="A67:C67"/>
    <mergeCell ref="F67:G67"/>
    <mergeCell ref="A66:C66"/>
    <mergeCell ref="F66:G66"/>
    <mergeCell ref="A64:C64"/>
    <mergeCell ref="F64:G64"/>
    <mergeCell ref="A61:C61"/>
    <mergeCell ref="F61:G61"/>
    <mergeCell ref="A54:C54"/>
    <mergeCell ref="F54:G54"/>
    <mergeCell ref="A56:C56"/>
    <mergeCell ref="F56:G56"/>
    <mergeCell ref="F50:G50"/>
    <mergeCell ref="F38:G38"/>
    <mergeCell ref="A39:C39"/>
    <mergeCell ref="F39:G39"/>
    <mergeCell ref="A40:C40"/>
    <mergeCell ref="F40:G40"/>
    <mergeCell ref="A38:C38"/>
    <mergeCell ref="A48:C48"/>
    <mergeCell ref="F48:G48"/>
    <mergeCell ref="A49:C49"/>
    <mergeCell ref="F49:G49"/>
    <mergeCell ref="A52:C52"/>
    <mergeCell ref="F52:G52"/>
    <mergeCell ref="A47:C47"/>
    <mergeCell ref="F47:G47"/>
    <mergeCell ref="A55:C55"/>
    <mergeCell ref="F55:G55"/>
    <mergeCell ref="A58:C58"/>
    <mergeCell ref="A13:C13"/>
    <mergeCell ref="F13:G13"/>
    <mergeCell ref="A14:C14"/>
    <mergeCell ref="F14:G14"/>
    <mergeCell ref="A53:C53"/>
    <mergeCell ref="F53:G53"/>
    <mergeCell ref="A50:C50"/>
    <mergeCell ref="A35:C35"/>
    <mergeCell ref="F35:G35"/>
    <mergeCell ref="A34:C34"/>
    <mergeCell ref="F34:G34"/>
    <mergeCell ref="A16:C16"/>
    <mergeCell ref="F16:G16"/>
    <mergeCell ref="A17:C17"/>
    <mergeCell ref="F17:G17"/>
    <mergeCell ref="F18:G18"/>
    <mergeCell ref="A19:C19"/>
    <mergeCell ref="A51:C51"/>
    <mergeCell ref="F51:G51"/>
    <mergeCell ref="F24:G24"/>
    <mergeCell ref="A28:C28"/>
    <mergeCell ref="F28:G28"/>
    <mergeCell ref="A15:C15"/>
    <mergeCell ref="F15:G15"/>
    <mergeCell ref="A20:C20"/>
    <mergeCell ref="F20:G20"/>
    <mergeCell ref="A25:C25"/>
    <mergeCell ref="F25:G25"/>
    <mergeCell ref="A26:C26"/>
    <mergeCell ref="F26:G26"/>
    <mergeCell ref="A22:C22"/>
    <mergeCell ref="F22:G22"/>
    <mergeCell ref="F58:G58"/>
    <mergeCell ref="I10:I11"/>
    <mergeCell ref="J10:K10"/>
    <mergeCell ref="A30:C30"/>
    <mergeCell ref="F30:G30"/>
    <mergeCell ref="A31:C31"/>
    <mergeCell ref="F31:G31"/>
    <mergeCell ref="A32:C32"/>
    <mergeCell ref="F32:G32"/>
    <mergeCell ref="A33:C33"/>
    <mergeCell ref="F33:G33"/>
    <mergeCell ref="A36:C36"/>
    <mergeCell ref="F36:G36"/>
    <mergeCell ref="A37:C37"/>
    <mergeCell ref="F37:G37"/>
    <mergeCell ref="A44:C44"/>
    <mergeCell ref="F44:G44"/>
    <mergeCell ref="A45:C45"/>
    <mergeCell ref="F45:G45"/>
    <mergeCell ref="A46:C46"/>
    <mergeCell ref="F46:G46"/>
    <mergeCell ref="A12:C12"/>
    <mergeCell ref="F12:G12"/>
    <mergeCell ref="A24:C24"/>
    <mergeCell ref="F114:G114"/>
    <mergeCell ref="A114:C114"/>
    <mergeCell ref="F112:G112"/>
    <mergeCell ref="A112:C112"/>
    <mergeCell ref="F111:G111"/>
    <mergeCell ref="F96:G96"/>
    <mergeCell ref="A97:C97"/>
    <mergeCell ref="F97:G97"/>
    <mergeCell ref="A98:C98"/>
    <mergeCell ref="F98:G98"/>
    <mergeCell ref="A99:C99"/>
    <mergeCell ref="F99:G99"/>
    <mergeCell ref="A100:C100"/>
    <mergeCell ref="F100:G100"/>
    <mergeCell ref="F106:G106"/>
    <mergeCell ref="A107:C107"/>
    <mergeCell ref="F107:G107"/>
    <mergeCell ref="A108:C108"/>
    <mergeCell ref="F108:G108"/>
    <mergeCell ref="A111:C111"/>
    <mergeCell ref="F110:G110"/>
    <mergeCell ref="A110:C110"/>
    <mergeCell ref="A113:C113"/>
    <mergeCell ref="F113:G113"/>
    <mergeCell ref="A122:C122"/>
    <mergeCell ref="F122:G122"/>
    <mergeCell ref="F120:G120"/>
    <mergeCell ref="A121:C121"/>
    <mergeCell ref="F121:G121"/>
    <mergeCell ref="A119:C119"/>
    <mergeCell ref="F119:G119"/>
    <mergeCell ref="A118:C118"/>
    <mergeCell ref="F118:G118"/>
    <mergeCell ref="A120:C120"/>
    <mergeCell ref="A109:C109"/>
    <mergeCell ref="F109:G109"/>
    <mergeCell ref="F105:G105"/>
    <mergeCell ref="A106:C106"/>
    <mergeCell ref="A101:C101"/>
    <mergeCell ref="F101:G101"/>
    <mergeCell ref="A102:C102"/>
    <mergeCell ref="F102:G102"/>
    <mergeCell ref="A103:C103"/>
    <mergeCell ref="F103:G103"/>
    <mergeCell ref="A104:C104"/>
    <mergeCell ref="F104:G104"/>
    <mergeCell ref="A105:C105"/>
  </mergeCells>
  <pageMargins left="0.7" right="0.7" top="0.75" bottom="0.75" header="0.3" footer="0.3"/>
  <pageSetup paperSize="9" scale="6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Лист1!OLE_LINK1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Лапухина ЛН</cp:lastModifiedBy>
  <cp:lastPrinted>2018-12-06T06:49:43Z</cp:lastPrinted>
  <dcterms:created xsi:type="dcterms:W3CDTF">2016-02-05T06:09:31Z</dcterms:created>
  <dcterms:modified xsi:type="dcterms:W3CDTF">2019-07-01T11:18:53Z</dcterms:modified>
</cp:coreProperties>
</file>