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570" windowHeight="11760"/>
  </bookViews>
  <sheets>
    <sheet name="Лист1" sheetId="1" r:id="rId1"/>
  </sheets>
  <definedNames>
    <definedName name="_xlnm.Print_Area" localSheetId="0">Лист1!$A$1:$J$41</definedName>
  </definedNames>
  <calcPr calcId="144525" refMode="R1C1"/>
</workbook>
</file>

<file path=xl/calcChain.xml><?xml version="1.0" encoding="utf-8"?>
<calcChain xmlns="http://schemas.openxmlformats.org/spreadsheetml/2006/main">
  <c r="I22" i="1" l="1"/>
  <c r="I33" i="1"/>
  <c r="I29" i="1"/>
  <c r="I28" i="1"/>
  <c r="I26" i="1"/>
  <c r="I25" i="1"/>
  <c r="I23" i="1"/>
  <c r="E33" i="1"/>
  <c r="J31" i="1"/>
  <c r="E29" i="1"/>
  <c r="E26" i="1"/>
  <c r="E25" i="1"/>
  <c r="E23" i="1"/>
  <c r="E22" i="1"/>
  <c r="H40" i="1" l="1"/>
  <c r="H36" i="1"/>
  <c r="H34" i="1"/>
  <c r="I34" i="1" s="1"/>
  <c r="I32" i="1" s="1"/>
  <c r="H33" i="1"/>
  <c r="H32" i="1" s="1"/>
  <c r="H31" i="1"/>
  <c r="H30" i="1" s="1"/>
  <c r="H29" i="1"/>
  <c r="H28" i="1"/>
  <c r="H26" i="1"/>
  <c r="H25" i="1"/>
  <c r="H23" i="1"/>
  <c r="H22" i="1"/>
  <c r="H21" i="1"/>
  <c r="J21" i="1" s="1"/>
  <c r="J20" i="1" s="1"/>
  <c r="H19" i="1"/>
  <c r="H18" i="1" s="1"/>
  <c r="H17" i="1"/>
  <c r="I17" i="1" s="1"/>
  <c r="H16" i="1"/>
  <c r="I16" i="1" s="1"/>
  <c r="H15" i="1"/>
  <c r="I15" i="1" s="1"/>
  <c r="H14" i="1"/>
  <c r="I14" i="1" s="1"/>
  <c r="H39" i="1"/>
  <c r="I39" i="1" s="1"/>
  <c r="H38" i="1"/>
  <c r="I38" i="1" s="1"/>
  <c r="H37" i="1"/>
  <c r="I37" i="1" s="1"/>
  <c r="I36" i="1"/>
  <c r="H35" i="1"/>
  <c r="I35" i="1" s="1"/>
  <c r="J32" i="1"/>
  <c r="J30" i="1"/>
  <c r="I30" i="1"/>
  <c r="J27" i="1"/>
  <c r="I27" i="1"/>
  <c r="J24" i="1"/>
  <c r="I24" i="1"/>
  <c r="I20" i="1"/>
  <c r="J18" i="1"/>
  <c r="G39" i="1"/>
  <c r="G38" i="1"/>
  <c r="G37" i="1"/>
  <c r="G35" i="1"/>
  <c r="G32" i="1"/>
  <c r="G30" i="1"/>
  <c r="G27" i="1"/>
  <c r="G24" i="1"/>
  <c r="G20" i="1"/>
  <c r="G18" i="1"/>
  <c r="G13" i="1"/>
  <c r="H20" i="1" l="1"/>
  <c r="H27" i="1"/>
  <c r="H24" i="1"/>
  <c r="J41" i="1"/>
  <c r="H13" i="1"/>
  <c r="G41" i="1"/>
  <c r="E30" i="1"/>
  <c r="F30" i="1"/>
  <c r="D13" i="1"/>
  <c r="H41" i="1" l="1"/>
  <c r="I13" i="1"/>
  <c r="I41" i="1" s="1"/>
  <c r="E20" i="1"/>
  <c r="D20" i="1"/>
  <c r="F32" i="1" l="1"/>
  <c r="D32" i="1"/>
  <c r="F18" i="1" l="1"/>
  <c r="F27" i="1" l="1"/>
  <c r="D30" i="1" l="1"/>
  <c r="D37" i="1"/>
  <c r="D35" i="1"/>
  <c r="D27" i="1"/>
  <c r="F24" i="1"/>
  <c r="D24" i="1"/>
  <c r="F21" i="1"/>
  <c r="F20" i="1" s="1"/>
  <c r="D18" i="1"/>
  <c r="D41" i="1" l="1"/>
  <c r="E24" i="1"/>
  <c r="F41" i="1" l="1"/>
  <c r="D39" i="1" l="1"/>
  <c r="E39" i="1" s="1"/>
  <c r="D38" i="1"/>
  <c r="E38" i="1" s="1"/>
  <c r="E37" i="1"/>
  <c r="E35" i="1"/>
  <c r="E13" i="1"/>
  <c r="E17" i="1"/>
  <c r="E36" i="1"/>
  <c r="E16" i="1"/>
  <c r="E15" i="1"/>
  <c r="E14" i="1"/>
  <c r="E34" i="1"/>
  <c r="E32" i="1" s="1"/>
  <c r="E27" i="1"/>
  <c r="E41" i="1" l="1"/>
  <c r="E43" i="1" s="1"/>
</calcChain>
</file>

<file path=xl/sharedStrings.xml><?xml version="1.0" encoding="utf-8"?>
<sst xmlns="http://schemas.openxmlformats.org/spreadsheetml/2006/main" count="81" uniqueCount="50">
  <si>
    <t>Распределение бюджетных ассигнований</t>
  </si>
  <si>
    <t>тыс. рублей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</si>
  <si>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</si>
  <si>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</si>
  <si>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</si>
  <si>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</si>
  <si>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</si>
  <si>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</si>
  <si>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</si>
  <si>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</si>
  <si>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</si>
  <si>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</si>
  <si>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</si>
  <si>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</si>
  <si>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</si>
  <si>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</si>
  <si>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</si>
  <si>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</si>
  <si>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</si>
  <si>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</si>
  <si>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</si>
  <si>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</si>
  <si>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</si>
  <si>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Пенсионное обеспечение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</si>
  <si>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</si>
  <si>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</si>
  <si>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ВСЕГО</t>
  </si>
  <si>
    <t>01</t>
  </si>
  <si>
    <t>02</t>
  </si>
  <si>
    <t>03</t>
  </si>
  <si>
    <t>04</t>
  </si>
  <si>
    <t>05</t>
  </si>
  <si>
    <t>09</t>
  </si>
  <si>
    <t>сельского поселения Лемпино</t>
  </si>
  <si>
    <t>06</t>
  </si>
  <si>
    <t>Проведение мероприятий для детей и молодежи</t>
  </si>
  <si>
    <t>07</t>
  </si>
  <si>
    <t>ОХРАНА ОКРУЖАЮЩЕЙ СРЕДЫ</t>
  </si>
  <si>
    <t>Другие вопросы в области охраны окружающей среды</t>
  </si>
  <si>
    <t>Всего</t>
  </si>
  <si>
    <t>Рз</t>
  </si>
  <si>
    <t>Пз</t>
  </si>
  <si>
    <t>Профессиональная подготовка, переподготовка и повышение квалификации</t>
  </si>
  <si>
    <t>ОБРАЗОВАНИЕ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</si>
  <si>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</si>
  <si>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 по разделам и подразделам  классификации 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Лемпино на 2019 год</t>
  </si>
  <si>
    <t>Приложение  5</t>
  </si>
  <si>
    <t>Увеличение (+), уменьшение (-)</t>
  </si>
  <si>
    <t>к решению Совета депутатов</t>
  </si>
  <si>
    <t>от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</si>
</sst>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164" fontId="9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topLeftCell="B27" zoomScale="140" zoomScaleNormal="140" workbookViewId="0">
      <selection activeCell="I23" sqref="I23"/>
    </sheetView>
  </sheetViews>
  <sheetFormatPr defaultRowHeight="15" x14ac:dyDescent="0.25"/>
  <cols>
    <col min="1" max="1" width="74.28515625" customWidth="1"/>
    <col min="2" max="2" width="6.5703125" customWidth="1"/>
    <col min="3" max="3" width="6.28515625" customWidth="1"/>
    <col min="4" max="4" width="16" customWidth="1"/>
    <col min="5" max="5" width="15.28515625" customWidth="1"/>
    <col min="6" max="6" width="15.140625" customWidth="1"/>
    <col min="7" max="7" width="16.5703125" customWidth="1"/>
    <col min="8" max="8" width="14.85546875" customWidth="1"/>
    <col min="9" max="9" width="13.42578125" customWidth="1"/>
    <col min="10" max="10" width="12.42578125" customWidth="1"/>
  </cols>
  <sheetData>
    <row r="1" spans="1:10" x14ac:dyDescent="0.25">
      <c r="A1" s="1"/>
      <c r="B1" s="1"/>
      <c r="C1" s="1"/>
      <c r="D1" s="1"/>
      <c r="E1" s="5"/>
      <c r="F1" s="1"/>
      <c r="G1" s="1"/>
      <c r="H1" s="5" t="s">
        <v>46</v>
      </c>
      <c r="I1" s="1"/>
      <c r="J1" s="1"/>
    </row>
    <row r="2" spans="1:10" x14ac:dyDescent="0.25">
      <c r="A2" s="1"/>
      <c r="B2" s="1"/>
      <c r="C2" s="1"/>
      <c r="D2" s="1"/>
      <c r="E2" s="5"/>
      <c r="F2" s="1"/>
      <c r="G2" s="1"/>
      <c r="H2" s="5" t="s">
        <v>48</v>
      </c>
      <c r="I2" s="1"/>
      <c r="J2" s="1"/>
    </row>
    <row r="3" spans="1:10" x14ac:dyDescent="0.25">
      <c r="A3" s="1"/>
      <c r="B3" s="1"/>
      <c r="C3" s="1"/>
      <c r="D3" s="1"/>
      <c r="E3" s="5"/>
      <c r="F3" s="1"/>
      <c r="G3" s="1"/>
      <c r="H3" s="5" t="s">
        <v>33</v>
      </c>
      <c r="I3" s="1"/>
      <c r="J3" s="1"/>
    </row>
    <row r="4" spans="1:10" x14ac:dyDescent="0.25">
      <c r="A4" s="1"/>
      <c r="B4" s="1"/>
      <c r="C4" s="1"/>
      <c r="D4" s="1"/>
      <c r="E4" s="5"/>
      <c r="F4" s="1"/>
      <c r="G4" s="1"/>
      <c r="H4" s="5" t="s">
        <v>49</v>
      </c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5" customHeight="1" x14ac:dyDescent="0.25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30" customHeight="1" x14ac:dyDescent="0.25">
      <c r="A7" s="35" t="s">
        <v>45</v>
      </c>
      <c r="B7" s="35"/>
      <c r="C7" s="35"/>
      <c r="D7" s="35"/>
      <c r="E7" s="35"/>
      <c r="F7" s="35"/>
      <c r="G7" s="35"/>
      <c r="H7" s="35"/>
      <c r="I7" s="35"/>
      <c r="J7" s="35"/>
    </row>
    <row r="8" spans="1:10" ht="18.75" x14ac:dyDescent="0.3">
      <c r="A8" s="3"/>
      <c r="B8" s="3"/>
      <c r="C8" s="3"/>
      <c r="D8" s="3"/>
      <c r="E8" s="3"/>
      <c r="G8" s="3"/>
      <c r="H8" s="3"/>
      <c r="I8" s="1"/>
      <c r="J8" s="6" t="s">
        <v>1</v>
      </c>
    </row>
    <row r="9" spans="1:10" ht="14.25" customHeight="1" x14ac:dyDescent="0.25">
      <c r="A9" s="37" t="s">
        <v>2</v>
      </c>
      <c r="B9" s="37" t="s">
        <v>40</v>
      </c>
      <c r="C9" s="37" t="s">
        <v>41</v>
      </c>
      <c r="D9" s="37" t="s">
        <v>39</v>
      </c>
      <c r="E9" s="38" t="s">
        <v>3</v>
      </c>
      <c r="F9" s="38"/>
      <c r="G9" s="38" t="s">
        <v>47</v>
      </c>
      <c r="H9" s="38" t="s">
        <v>39</v>
      </c>
      <c r="I9" s="38" t="s">
        <v>3</v>
      </c>
      <c r="J9" s="38"/>
    </row>
    <row r="10" spans="1:10" ht="5.25" hidden="1" customHeight="1" x14ac:dyDescent="0.25">
      <c r="A10" s="37"/>
      <c r="B10" s="37"/>
      <c r="C10" s="37"/>
      <c r="D10" s="37"/>
      <c r="E10" s="38"/>
      <c r="F10" s="38"/>
      <c r="G10" s="38"/>
      <c r="H10" s="38"/>
      <c r="I10" s="38"/>
      <c r="J10" s="38"/>
    </row>
    <row r="11" spans="1:10" ht="96.75" customHeight="1" x14ac:dyDescent="0.25">
      <c r="A11" s="37"/>
      <c r="B11" s="37"/>
      <c r="C11" s="37"/>
      <c r="D11" s="37"/>
      <c r="E11" s="32" t="s">
        <v>4</v>
      </c>
      <c r="F11" s="32" t="s">
        <v>5</v>
      </c>
      <c r="G11" s="38"/>
      <c r="H11" s="38"/>
      <c r="I11" s="32" t="s">
        <v>4</v>
      </c>
      <c r="J11" s="32" t="s">
        <v>5</v>
      </c>
    </row>
    <row r="12" spans="1:10" ht="12" customHeight="1" x14ac:dyDescent="0.25">
      <c r="A12" s="9">
        <v>1</v>
      </c>
      <c r="B12" s="9">
        <v>2</v>
      </c>
      <c r="C12" s="9">
        <v>3</v>
      </c>
      <c r="D12" s="8">
        <v>4</v>
      </c>
      <c r="E12" s="32">
        <v>5</v>
      </c>
      <c r="F12" s="32">
        <v>6</v>
      </c>
      <c r="G12" s="32">
        <v>7</v>
      </c>
      <c r="H12" s="32">
        <v>8</v>
      </c>
      <c r="I12" s="32">
        <v>9</v>
      </c>
      <c r="J12" s="32">
        <v>10</v>
      </c>
    </row>
    <row r="13" spans="1:10" x14ac:dyDescent="0.25">
      <c r="A13" s="10" t="s">
        <v>6</v>
      </c>
      <c r="B13" s="11" t="s">
        <v>27</v>
      </c>
      <c r="C13" s="11"/>
      <c r="D13" s="12">
        <f>D14+D15+D16+D17</f>
        <v>15753.83201</v>
      </c>
      <c r="E13" s="33">
        <f>D13</f>
        <v>15753.83201</v>
      </c>
      <c r="F13" s="33">
        <v>0</v>
      </c>
      <c r="G13" s="33">
        <f>G14+G15+G16+G17</f>
        <v>1632.3255099999999</v>
      </c>
      <c r="H13" s="33">
        <f>H14+H15+H16+H17</f>
        <v>17386.157520000001</v>
      </c>
      <c r="I13" s="33">
        <f>H13</f>
        <v>17386.157520000001</v>
      </c>
      <c r="J13" s="33">
        <v>0</v>
      </c>
    </row>
    <row r="14" spans="1:10" ht="31.5" customHeight="1" x14ac:dyDescent="0.25">
      <c r="A14" s="13" t="s">
        <v>7</v>
      </c>
      <c r="B14" s="14" t="s">
        <v>27</v>
      </c>
      <c r="C14" s="14" t="s">
        <v>28</v>
      </c>
      <c r="D14" s="15">
        <v>1184.6530700000001</v>
      </c>
      <c r="E14" s="15">
        <f t="shared" ref="E14:E17" si="0">D14</f>
        <v>1184.6530700000001</v>
      </c>
      <c r="F14" s="15">
        <v>0</v>
      </c>
      <c r="G14" s="15">
        <v>328.86590999999999</v>
      </c>
      <c r="H14" s="15">
        <f>D14+G14</f>
        <v>1513.5189800000001</v>
      </c>
      <c r="I14" s="15">
        <f t="shared" ref="I14:I17" si="1">H14</f>
        <v>1513.5189800000001</v>
      </c>
      <c r="J14" s="15">
        <v>0</v>
      </c>
    </row>
    <row r="15" spans="1:10" ht="46.5" customHeight="1" x14ac:dyDescent="0.25">
      <c r="A15" s="13" t="s">
        <v>8</v>
      </c>
      <c r="B15" s="14" t="s">
        <v>27</v>
      </c>
      <c r="C15" s="14" t="s">
        <v>30</v>
      </c>
      <c r="D15" s="15">
        <v>4185.1808700000001</v>
      </c>
      <c r="E15" s="15">
        <f t="shared" si="0"/>
        <v>4185.1808700000001</v>
      </c>
      <c r="F15" s="15">
        <v>0</v>
      </c>
      <c r="G15" s="15">
        <v>234.84620000000001</v>
      </c>
      <c r="H15" s="15">
        <f t="shared" ref="H15:H17" si="2">D15+G15</f>
        <v>4420.0270700000001</v>
      </c>
      <c r="I15" s="15">
        <f t="shared" si="1"/>
        <v>4420.0270700000001</v>
      </c>
      <c r="J15" s="15">
        <v>0</v>
      </c>
    </row>
    <row r="16" spans="1:10" ht="15.75" customHeight="1" x14ac:dyDescent="0.25">
      <c r="A16" s="13" t="s">
        <v>9</v>
      </c>
      <c r="B16" s="14" t="s">
        <v>27</v>
      </c>
      <c r="C16" s="14">
        <v>11</v>
      </c>
      <c r="D16" s="15">
        <v>91</v>
      </c>
      <c r="E16" s="15">
        <f t="shared" si="0"/>
        <v>91</v>
      </c>
      <c r="F16" s="15">
        <v>0</v>
      </c>
      <c r="G16" s="15">
        <v>0</v>
      </c>
      <c r="H16" s="15">
        <f t="shared" si="2"/>
        <v>91</v>
      </c>
      <c r="I16" s="15">
        <f t="shared" si="1"/>
        <v>91</v>
      </c>
      <c r="J16" s="15">
        <v>0</v>
      </c>
    </row>
    <row r="17" spans="1:10" ht="16.5" customHeight="1" x14ac:dyDescent="0.25">
      <c r="A17" s="13" t="s">
        <v>10</v>
      </c>
      <c r="B17" s="14" t="s">
        <v>27</v>
      </c>
      <c r="C17" s="14">
        <v>13</v>
      </c>
      <c r="D17" s="15">
        <v>10292.99807</v>
      </c>
      <c r="E17" s="15">
        <f t="shared" si="0"/>
        <v>10292.99807</v>
      </c>
      <c r="F17" s="15">
        <v>0</v>
      </c>
      <c r="G17" s="15">
        <v>1068.6134</v>
      </c>
      <c r="H17" s="15">
        <f t="shared" si="2"/>
        <v>11361.61147</v>
      </c>
      <c r="I17" s="15">
        <f t="shared" si="1"/>
        <v>11361.61147</v>
      </c>
      <c r="J17" s="15">
        <v>0</v>
      </c>
    </row>
    <row r="18" spans="1:10" x14ac:dyDescent="0.25">
      <c r="A18" s="16" t="s">
        <v>11</v>
      </c>
      <c r="B18" s="17" t="s">
        <v>28</v>
      </c>
      <c r="C18" s="17"/>
      <c r="D18" s="18">
        <f>D19</f>
        <v>97</v>
      </c>
      <c r="E18" s="18">
        <v>0</v>
      </c>
      <c r="F18" s="18">
        <f>F19</f>
        <v>97</v>
      </c>
      <c r="G18" s="18">
        <f>G19</f>
        <v>0</v>
      </c>
      <c r="H18" s="18">
        <f>H19</f>
        <v>97</v>
      </c>
      <c r="I18" s="18">
        <v>0</v>
      </c>
      <c r="J18" s="18">
        <f>J19</f>
        <v>97</v>
      </c>
    </row>
    <row r="19" spans="1:10" ht="16.5" customHeight="1" x14ac:dyDescent="0.25">
      <c r="A19" s="13" t="s">
        <v>12</v>
      </c>
      <c r="B19" s="14" t="s">
        <v>28</v>
      </c>
      <c r="C19" s="14" t="s">
        <v>29</v>
      </c>
      <c r="D19" s="15">
        <v>97</v>
      </c>
      <c r="E19" s="15">
        <v>0</v>
      </c>
      <c r="F19" s="15">
        <v>97</v>
      </c>
      <c r="G19" s="15">
        <v>0</v>
      </c>
      <c r="H19" s="15">
        <f>D19+G19</f>
        <v>97</v>
      </c>
      <c r="I19" s="15">
        <v>0</v>
      </c>
      <c r="J19" s="15">
        <v>97</v>
      </c>
    </row>
    <row r="20" spans="1:10" ht="35.25" customHeight="1" x14ac:dyDescent="0.25">
      <c r="A20" s="16" t="s">
        <v>13</v>
      </c>
      <c r="B20" s="19" t="s">
        <v>29</v>
      </c>
      <c r="C20" s="19"/>
      <c r="D20" s="18">
        <f>D21+D22+D23</f>
        <v>233.80797999999999</v>
      </c>
      <c r="E20" s="18">
        <f t="shared" ref="E20:F20" si="3">E21+E22+E23</f>
        <v>225.49897999999999</v>
      </c>
      <c r="F20" s="18">
        <f t="shared" si="3"/>
        <v>8.3089999999999993</v>
      </c>
      <c r="G20" s="18">
        <f>G21+G22+G23</f>
        <v>0</v>
      </c>
      <c r="H20" s="18">
        <f>H21+H22+H23</f>
        <v>233.80797999999999</v>
      </c>
      <c r="I20" s="18">
        <f t="shared" ref="I20:J20" si="4">I21+I22+I23</f>
        <v>225.49897999999999</v>
      </c>
      <c r="J20" s="18">
        <f t="shared" si="4"/>
        <v>8.3089999999999993</v>
      </c>
    </row>
    <row r="21" spans="1:10" ht="14.25" customHeight="1" x14ac:dyDescent="0.25">
      <c r="A21" s="20" t="s">
        <v>14</v>
      </c>
      <c r="B21" s="21" t="s">
        <v>29</v>
      </c>
      <c r="C21" s="21" t="s">
        <v>30</v>
      </c>
      <c r="D21" s="22">
        <v>8.3089999999999993</v>
      </c>
      <c r="E21" s="22">
        <v>0</v>
      </c>
      <c r="F21" s="22">
        <f>D21</f>
        <v>8.3089999999999993</v>
      </c>
      <c r="G21" s="22">
        <v>0</v>
      </c>
      <c r="H21" s="22">
        <f t="shared" ref="H21:H23" si="5">D21+G21</f>
        <v>8.3089999999999993</v>
      </c>
      <c r="I21" s="22">
        <v>0</v>
      </c>
      <c r="J21" s="22">
        <f>H21</f>
        <v>8.3089999999999993</v>
      </c>
    </row>
    <row r="22" spans="1:10" ht="29.25" customHeight="1" x14ac:dyDescent="0.25">
      <c r="A22" s="13" t="s">
        <v>44</v>
      </c>
      <c r="B22" s="23" t="s">
        <v>29</v>
      </c>
      <c r="C22" s="23" t="s">
        <v>32</v>
      </c>
      <c r="D22" s="15">
        <v>175.29208</v>
      </c>
      <c r="E22" s="15">
        <f>D22</f>
        <v>175.29208</v>
      </c>
      <c r="F22" s="22">
        <v>0</v>
      </c>
      <c r="G22" s="15">
        <v>0</v>
      </c>
      <c r="H22" s="15">
        <f t="shared" si="5"/>
        <v>175.29208</v>
      </c>
      <c r="I22" s="15">
        <f>H22</f>
        <v>175.29208</v>
      </c>
      <c r="J22" s="22">
        <v>0</v>
      </c>
    </row>
    <row r="23" spans="1:10" ht="29.25" customHeight="1" x14ac:dyDescent="0.25">
      <c r="A23" s="13" t="s">
        <v>15</v>
      </c>
      <c r="B23" s="23" t="s">
        <v>29</v>
      </c>
      <c r="C23" s="23">
        <v>14</v>
      </c>
      <c r="D23" s="15">
        <v>50.206899999999997</v>
      </c>
      <c r="E23" s="15">
        <f>D23</f>
        <v>50.206899999999997</v>
      </c>
      <c r="F23" s="22">
        <v>0</v>
      </c>
      <c r="G23" s="15">
        <v>0</v>
      </c>
      <c r="H23" s="15">
        <f t="shared" si="5"/>
        <v>50.206899999999997</v>
      </c>
      <c r="I23" s="15">
        <f>H23</f>
        <v>50.206899999999997</v>
      </c>
      <c r="J23" s="22">
        <v>0</v>
      </c>
    </row>
    <row r="24" spans="1:10" x14ac:dyDescent="0.25">
      <c r="A24" s="10" t="s">
        <v>16</v>
      </c>
      <c r="B24" s="24" t="s">
        <v>30</v>
      </c>
      <c r="C24" s="24"/>
      <c r="D24" s="12">
        <f t="shared" ref="D24:J24" si="6">D25+D26</f>
        <v>4166.2520700000005</v>
      </c>
      <c r="E24" s="12">
        <f t="shared" si="6"/>
        <v>4166.2520700000005</v>
      </c>
      <c r="F24" s="12">
        <f t="shared" si="6"/>
        <v>0</v>
      </c>
      <c r="G24" s="31">
        <f t="shared" si="6"/>
        <v>7.1439999999999984</v>
      </c>
      <c r="H24" s="31">
        <f t="shared" si="6"/>
        <v>4173.3960699999998</v>
      </c>
      <c r="I24" s="31">
        <f t="shared" si="6"/>
        <v>4173.3960699999998</v>
      </c>
      <c r="J24" s="31">
        <f t="shared" si="6"/>
        <v>0</v>
      </c>
    </row>
    <row r="25" spans="1:10" ht="14.25" customHeight="1" x14ac:dyDescent="0.25">
      <c r="A25" s="13" t="s">
        <v>17</v>
      </c>
      <c r="B25" s="23" t="s">
        <v>30</v>
      </c>
      <c r="C25" s="23" t="s">
        <v>32</v>
      </c>
      <c r="D25" s="15">
        <v>3592.04207</v>
      </c>
      <c r="E25" s="15">
        <f>D25</f>
        <v>3592.04207</v>
      </c>
      <c r="F25" s="15">
        <v>0</v>
      </c>
      <c r="G25" s="15">
        <v>41.643999999999998</v>
      </c>
      <c r="H25" s="15">
        <f t="shared" ref="H25:H26" si="7">D25+G25</f>
        <v>3633.6860699999997</v>
      </c>
      <c r="I25" s="15">
        <f>H25</f>
        <v>3633.6860699999997</v>
      </c>
      <c r="J25" s="15">
        <v>0</v>
      </c>
    </row>
    <row r="26" spans="1:10" ht="15" customHeight="1" x14ac:dyDescent="0.25">
      <c r="A26" s="13" t="s">
        <v>18</v>
      </c>
      <c r="B26" s="23" t="s">
        <v>30</v>
      </c>
      <c r="C26" s="23">
        <v>10</v>
      </c>
      <c r="D26" s="15">
        <v>574.21</v>
      </c>
      <c r="E26" s="15">
        <f>D26</f>
        <v>574.21</v>
      </c>
      <c r="F26" s="15">
        <v>0</v>
      </c>
      <c r="G26" s="15">
        <v>-34.5</v>
      </c>
      <c r="H26" s="15">
        <f t="shared" si="7"/>
        <v>539.71</v>
      </c>
      <c r="I26" s="15">
        <f>H26</f>
        <v>539.71</v>
      </c>
      <c r="J26" s="15">
        <v>0</v>
      </c>
    </row>
    <row r="27" spans="1:10" x14ac:dyDescent="0.25">
      <c r="A27" s="10" t="s">
        <v>19</v>
      </c>
      <c r="B27" s="24" t="s">
        <v>31</v>
      </c>
      <c r="C27" s="24"/>
      <c r="D27" s="12">
        <f t="shared" ref="D27:J27" si="8">D28+D29</f>
        <v>2670.03548</v>
      </c>
      <c r="E27" s="12">
        <f t="shared" si="8"/>
        <v>2670.03548</v>
      </c>
      <c r="F27" s="12">
        <f t="shared" si="8"/>
        <v>0</v>
      </c>
      <c r="G27" s="31">
        <f t="shared" si="8"/>
        <v>270.21600000000001</v>
      </c>
      <c r="H27" s="31">
        <f t="shared" si="8"/>
        <v>2940.2514800000004</v>
      </c>
      <c r="I27" s="31">
        <f t="shared" si="8"/>
        <v>2940.2514800000004</v>
      </c>
      <c r="J27" s="31">
        <f t="shared" si="8"/>
        <v>0</v>
      </c>
    </row>
    <row r="28" spans="1:10" ht="14.25" customHeight="1" x14ac:dyDescent="0.25">
      <c r="A28" s="20" t="s">
        <v>20</v>
      </c>
      <c r="B28" s="23" t="s">
        <v>31</v>
      </c>
      <c r="C28" s="23" t="s">
        <v>27</v>
      </c>
      <c r="D28" s="15">
        <v>750.51792</v>
      </c>
      <c r="E28" s="15">
        <v>750.51792</v>
      </c>
      <c r="F28" s="15">
        <v>0</v>
      </c>
      <c r="G28" s="15">
        <v>-110.17</v>
      </c>
      <c r="H28" s="15">
        <f t="shared" ref="H28:H29" si="9">D28+G28</f>
        <v>640.34792000000004</v>
      </c>
      <c r="I28" s="15">
        <f>H28</f>
        <v>640.34792000000004</v>
      </c>
      <c r="J28" s="15">
        <v>0</v>
      </c>
    </row>
    <row r="29" spans="1:10" ht="16.5" customHeight="1" x14ac:dyDescent="0.25">
      <c r="A29" s="13" t="s">
        <v>21</v>
      </c>
      <c r="B29" s="23" t="s">
        <v>31</v>
      </c>
      <c r="C29" s="23" t="s">
        <v>29</v>
      </c>
      <c r="D29" s="15">
        <v>1919.51756</v>
      </c>
      <c r="E29" s="15">
        <f>D29</f>
        <v>1919.51756</v>
      </c>
      <c r="F29" s="15">
        <v>0</v>
      </c>
      <c r="G29" s="15">
        <v>380.38600000000002</v>
      </c>
      <c r="H29" s="15">
        <f t="shared" si="9"/>
        <v>2299.9035600000002</v>
      </c>
      <c r="I29" s="15">
        <f>H29</f>
        <v>2299.9035600000002</v>
      </c>
      <c r="J29" s="15">
        <v>0</v>
      </c>
    </row>
    <row r="30" spans="1:10" x14ac:dyDescent="0.25">
      <c r="A30" s="10" t="s">
        <v>37</v>
      </c>
      <c r="B30" s="11" t="s">
        <v>34</v>
      </c>
      <c r="C30" s="11"/>
      <c r="D30" s="12">
        <f t="shared" ref="D30:J30" si="10">D31</f>
        <v>795.58857999999998</v>
      </c>
      <c r="E30" s="12">
        <f t="shared" si="10"/>
        <v>795.4</v>
      </c>
      <c r="F30" s="12">
        <f t="shared" si="10"/>
        <v>0.18858</v>
      </c>
      <c r="G30" s="31">
        <f t="shared" si="10"/>
        <v>1.447E-2</v>
      </c>
      <c r="H30" s="31">
        <f t="shared" si="10"/>
        <v>795.60304999999994</v>
      </c>
      <c r="I30" s="31">
        <f t="shared" si="10"/>
        <v>795.4</v>
      </c>
      <c r="J30" s="31">
        <f t="shared" si="10"/>
        <v>0.20305000000000001</v>
      </c>
    </row>
    <row r="31" spans="1:10" ht="14.25" customHeight="1" x14ac:dyDescent="0.25">
      <c r="A31" s="13" t="s">
        <v>38</v>
      </c>
      <c r="B31" s="14" t="s">
        <v>34</v>
      </c>
      <c r="C31" s="14" t="s">
        <v>31</v>
      </c>
      <c r="D31" s="15">
        <v>795.58857999999998</v>
      </c>
      <c r="E31" s="15">
        <v>795.4</v>
      </c>
      <c r="F31" s="15">
        <v>0.18858</v>
      </c>
      <c r="G31" s="15">
        <v>1.447E-2</v>
      </c>
      <c r="H31" s="15">
        <f>D31+G31</f>
        <v>795.60304999999994</v>
      </c>
      <c r="I31" s="15">
        <v>795.4</v>
      </c>
      <c r="J31" s="15">
        <f>F31+G31</f>
        <v>0.20305000000000001</v>
      </c>
    </row>
    <row r="32" spans="1:10" x14ac:dyDescent="0.25">
      <c r="A32" s="10" t="s">
        <v>43</v>
      </c>
      <c r="B32" s="11" t="s">
        <v>36</v>
      </c>
      <c r="C32" s="11"/>
      <c r="D32" s="12">
        <f>D33+D34</f>
        <v>137.5</v>
      </c>
      <c r="E32" s="12">
        <f t="shared" ref="E32:F32" si="11">E33+E34</f>
        <v>137.5</v>
      </c>
      <c r="F32" s="12">
        <f t="shared" si="11"/>
        <v>0</v>
      </c>
      <c r="G32" s="31">
        <f>G33+G34</f>
        <v>0</v>
      </c>
      <c r="H32" s="31">
        <f>H33+H34</f>
        <v>137.5</v>
      </c>
      <c r="I32" s="31">
        <f t="shared" ref="I32:J32" si="12">I33+I34</f>
        <v>137.5</v>
      </c>
      <c r="J32" s="31">
        <f t="shared" si="12"/>
        <v>0</v>
      </c>
    </row>
    <row r="33" spans="1:10" ht="13.5" customHeight="1" x14ac:dyDescent="0.25">
      <c r="A33" s="25" t="s">
        <v>42</v>
      </c>
      <c r="B33" s="26" t="s">
        <v>36</v>
      </c>
      <c r="C33" s="26" t="s">
        <v>31</v>
      </c>
      <c r="D33" s="15">
        <v>87.5</v>
      </c>
      <c r="E33" s="15">
        <f>D33</f>
        <v>87.5</v>
      </c>
      <c r="F33" s="15">
        <v>0</v>
      </c>
      <c r="G33" s="15">
        <v>0</v>
      </c>
      <c r="H33" s="15">
        <f t="shared" ref="H33:H34" si="13">D33+G33</f>
        <v>87.5</v>
      </c>
      <c r="I33" s="15">
        <f>H33</f>
        <v>87.5</v>
      </c>
      <c r="J33" s="15">
        <v>0</v>
      </c>
    </row>
    <row r="34" spans="1:10" ht="13.5" customHeight="1" x14ac:dyDescent="0.25">
      <c r="A34" s="25" t="s">
        <v>35</v>
      </c>
      <c r="B34" s="26" t="s">
        <v>36</v>
      </c>
      <c r="C34" s="26" t="s">
        <v>36</v>
      </c>
      <c r="D34" s="15">
        <v>50</v>
      </c>
      <c r="E34" s="15">
        <f t="shared" ref="E34" si="14">D34</f>
        <v>50</v>
      </c>
      <c r="F34" s="15">
        <v>0</v>
      </c>
      <c r="G34" s="15">
        <v>0</v>
      </c>
      <c r="H34" s="15">
        <f t="shared" si="13"/>
        <v>50</v>
      </c>
      <c r="I34" s="15">
        <f t="shared" ref="I34:I39" si="15">H34</f>
        <v>50</v>
      </c>
      <c r="J34" s="15">
        <v>0</v>
      </c>
    </row>
    <row r="35" spans="1:10" x14ac:dyDescent="0.25">
      <c r="A35" s="10" t="s">
        <v>22</v>
      </c>
      <c r="B35" s="11">
        <v>10</v>
      </c>
      <c r="C35" s="11"/>
      <c r="D35" s="12">
        <f>D36</f>
        <v>60</v>
      </c>
      <c r="E35" s="12">
        <f t="shared" ref="E35:E39" si="16">D35</f>
        <v>60</v>
      </c>
      <c r="F35" s="12">
        <v>0</v>
      </c>
      <c r="G35" s="31">
        <f>G36</f>
        <v>0</v>
      </c>
      <c r="H35" s="31">
        <f>H36</f>
        <v>60</v>
      </c>
      <c r="I35" s="31">
        <f t="shared" si="15"/>
        <v>60</v>
      </c>
      <c r="J35" s="31">
        <v>0</v>
      </c>
    </row>
    <row r="36" spans="1:10" ht="12.75" customHeight="1" x14ac:dyDescent="0.25">
      <c r="A36" s="13" t="s">
        <v>23</v>
      </c>
      <c r="B36" s="14">
        <v>10</v>
      </c>
      <c r="C36" s="14" t="s">
        <v>27</v>
      </c>
      <c r="D36" s="15">
        <v>60</v>
      </c>
      <c r="E36" s="15">
        <f t="shared" si="16"/>
        <v>60</v>
      </c>
      <c r="F36" s="15">
        <v>0</v>
      </c>
      <c r="G36" s="15">
        <v>0</v>
      </c>
      <c r="H36" s="15">
        <f>D36+G36</f>
        <v>60</v>
      </c>
      <c r="I36" s="15">
        <f t="shared" si="15"/>
        <v>60</v>
      </c>
      <c r="J36" s="15">
        <v>0</v>
      </c>
    </row>
    <row r="37" spans="1:10" x14ac:dyDescent="0.25">
      <c r="A37" s="39" t="s">
        <v>24</v>
      </c>
      <c r="B37" s="40">
        <v>14</v>
      </c>
      <c r="C37" s="40"/>
      <c r="D37" s="36">
        <f>D40</f>
        <v>9140.2049999999999</v>
      </c>
      <c r="E37" s="36">
        <f t="shared" si="16"/>
        <v>9140.2049999999999</v>
      </c>
      <c r="F37" s="36">
        <v>0</v>
      </c>
      <c r="G37" s="36">
        <f>G40</f>
        <v>0</v>
      </c>
      <c r="H37" s="36">
        <f>H40</f>
        <v>9140.2049999999999</v>
      </c>
      <c r="I37" s="36">
        <f t="shared" si="15"/>
        <v>9140.2049999999999</v>
      </c>
      <c r="J37" s="36">
        <v>0</v>
      </c>
    </row>
    <row r="38" spans="1:10" ht="36" customHeight="1" x14ac:dyDescent="0.25">
      <c r="A38" s="39"/>
      <c r="B38" s="40"/>
      <c r="C38" s="40"/>
      <c r="D38" s="36" t="e">
        <f>#REF!+#REF!</f>
        <v>#REF!</v>
      </c>
      <c r="E38" s="36" t="e">
        <f t="shared" si="16"/>
        <v>#REF!</v>
      </c>
      <c r="F38" s="36"/>
      <c r="G38" s="36" t="e">
        <f>#REF!+#REF!</f>
        <v>#REF!</v>
      </c>
      <c r="H38" s="36" t="e">
        <f>#REF!+#REF!</f>
        <v>#REF!</v>
      </c>
      <c r="I38" s="36" t="e">
        <f t="shared" si="15"/>
        <v>#REF!</v>
      </c>
      <c r="J38" s="36"/>
    </row>
    <row r="39" spans="1:10" ht="10.5" hidden="1" customHeight="1" x14ac:dyDescent="0.25">
      <c r="A39" s="39"/>
      <c r="B39" s="40"/>
      <c r="C39" s="40"/>
      <c r="D39" s="36" t="e">
        <f>#REF!+#REF!</f>
        <v>#REF!</v>
      </c>
      <c r="E39" s="36" t="e">
        <f t="shared" si="16"/>
        <v>#REF!</v>
      </c>
      <c r="F39" s="36"/>
      <c r="G39" s="36" t="e">
        <f>#REF!+#REF!</f>
        <v>#REF!</v>
      </c>
      <c r="H39" s="36" t="e">
        <f>#REF!+#REF!</f>
        <v>#REF!</v>
      </c>
      <c r="I39" s="36" t="e">
        <f t="shared" si="15"/>
        <v>#REF!</v>
      </c>
      <c r="J39" s="36"/>
    </row>
    <row r="40" spans="1:10" x14ac:dyDescent="0.25">
      <c r="A40" s="20" t="s">
        <v>25</v>
      </c>
      <c r="B40" s="14">
        <v>14</v>
      </c>
      <c r="C40" s="14" t="s">
        <v>29</v>
      </c>
      <c r="D40" s="15">
        <v>9140.2049999999999</v>
      </c>
      <c r="E40" s="15">
        <v>9140.2049999999999</v>
      </c>
      <c r="F40" s="15">
        <v>0</v>
      </c>
      <c r="G40" s="15">
        <v>0</v>
      </c>
      <c r="H40" s="15">
        <f>D40+G40</f>
        <v>9140.2049999999999</v>
      </c>
      <c r="I40" s="15">
        <v>9140.2049999999999</v>
      </c>
      <c r="J40" s="15">
        <v>0</v>
      </c>
    </row>
    <row r="41" spans="1:10" ht="15" customHeight="1" x14ac:dyDescent="0.25">
      <c r="A41" s="27" t="s">
        <v>26</v>
      </c>
      <c r="B41" s="28"/>
      <c r="C41" s="28"/>
      <c r="D41" s="29">
        <f t="shared" ref="D41:J41" si="17">D13+D18+D20+D24+D27+D35+D37+D32+D30</f>
        <v>33054.221120000002</v>
      </c>
      <c r="E41" s="29">
        <f t="shared" si="17"/>
        <v>32948.723539999999</v>
      </c>
      <c r="F41" s="29">
        <f t="shared" si="17"/>
        <v>105.49758</v>
      </c>
      <c r="G41" s="29">
        <f t="shared" si="17"/>
        <v>1909.6999799999999</v>
      </c>
      <c r="H41" s="29">
        <f t="shared" si="17"/>
        <v>34963.9211</v>
      </c>
      <c r="I41" s="29">
        <f t="shared" si="17"/>
        <v>34858.409050000002</v>
      </c>
      <c r="J41" s="29">
        <f t="shared" si="17"/>
        <v>105.51205</v>
      </c>
    </row>
    <row r="42" spans="1:10" ht="18" x14ac:dyDescent="0.35">
      <c r="A42" s="7"/>
      <c r="B42" s="7"/>
      <c r="C42" s="7"/>
      <c r="D42" s="7"/>
      <c r="E42" s="7"/>
      <c r="F42" s="7"/>
      <c r="G42" s="2"/>
      <c r="H42" s="2"/>
    </row>
    <row r="43" spans="1:10" ht="18" x14ac:dyDescent="0.35">
      <c r="A43" s="7"/>
      <c r="B43" s="7"/>
      <c r="C43" s="7"/>
      <c r="D43" s="7"/>
      <c r="E43" s="30">
        <f>E41+F41</f>
        <v>33054.221120000002</v>
      </c>
      <c r="F43" s="7"/>
      <c r="G43" s="2"/>
      <c r="H43" s="4"/>
    </row>
  </sheetData>
  <mergeCells count="20">
    <mergeCell ref="A37:A39"/>
    <mergeCell ref="B37:B39"/>
    <mergeCell ref="C37:C39"/>
    <mergeCell ref="A9:A11"/>
    <mergeCell ref="A6:J6"/>
    <mergeCell ref="A7:J7"/>
    <mergeCell ref="F37:F39"/>
    <mergeCell ref="B9:B11"/>
    <mergeCell ref="C9:C11"/>
    <mergeCell ref="D9:D11"/>
    <mergeCell ref="E9:F10"/>
    <mergeCell ref="D37:D39"/>
    <mergeCell ref="E37:E39"/>
    <mergeCell ref="G9:G11"/>
    <mergeCell ref="G37:G39"/>
    <mergeCell ref="H9:H11"/>
    <mergeCell ref="I9:J10"/>
    <mergeCell ref="H37:H39"/>
    <mergeCell ref="I37:I39"/>
    <mergeCell ref="J37:J39"/>
  </mergeCells>
  <pageMargins left="0.7" right="0.7" top="0.75" bottom="0.75" header="0.3" footer="0.3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2019-03-12T06:51:08Z</cp:lastPrinted>
  <dcterms:created xsi:type="dcterms:W3CDTF">2016-02-05T07:45:05Z</dcterms:created>
  <dcterms:modified xsi:type="dcterms:W3CDTF">2019-06-28T06:40:57Z</dcterms:modified>
</cp:coreProperties>
</file>