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570" windowHeight="11700"/>
  </bookViews>
  <sheets>
    <sheet name="Лист1" sheetId="1" r:id="rId1"/>
  </sheets>
  <externalReferences>
    <externalReference r:id="rId2"/>
  </externalReferences>
  <definedNames>
    <definedName name="_xlnm.Print_Area" localSheetId="0">Лист1!$A$1:$E$116</definedName>
  </definedNames>
  <calcPr calcId="144525"/>
</workbook>
</file>

<file path=xl/calcChain.xml><?xml version="1.0" encoding="utf-8"?>
<calcChain xmlns="http://schemas.openxmlformats.org/spreadsheetml/2006/main">
  <c r="E51" i="1" l="1"/>
  <c r="E50" i="1" s="1"/>
  <c r="E49" i="1" s="1"/>
  <c r="E48" i="1" s="1"/>
  <c r="D51" i="1"/>
  <c r="D50" i="1" s="1"/>
  <c r="D49" i="1" s="1"/>
  <c r="D48" i="1" s="1"/>
  <c r="E56" i="1"/>
  <c r="E55" i="1" s="1"/>
  <c r="E54" i="1" s="1"/>
  <c r="E53" i="1" s="1"/>
  <c r="D56" i="1"/>
  <c r="D55" i="1" s="1"/>
  <c r="D54" i="1" s="1"/>
  <c r="D53" i="1" s="1"/>
  <c r="D32" i="1"/>
  <c r="D31" i="1" s="1"/>
  <c r="D30" i="1" s="1"/>
  <c r="D29" i="1" s="1"/>
  <c r="A29" i="1"/>
  <c r="A30" i="1"/>
  <c r="A31" i="1"/>
  <c r="A32" i="1"/>
  <c r="A33" i="1"/>
  <c r="E32" i="1" l="1"/>
  <c r="E31" i="1" s="1"/>
  <c r="E30" i="1" s="1"/>
  <c r="E29" i="1" s="1"/>
  <c r="E71" i="1" l="1"/>
  <c r="D71" i="1"/>
  <c r="D70" i="1" s="1"/>
  <c r="D68" i="1" l="1"/>
  <c r="D69" i="1"/>
  <c r="E70" i="1"/>
  <c r="E68" i="1" l="1"/>
  <c r="E69" i="1"/>
  <c r="E20" i="1"/>
  <c r="E19" i="1" s="1"/>
  <c r="D20" i="1"/>
  <c r="D19" i="1" s="1"/>
  <c r="E95" i="1" l="1"/>
  <c r="E94" i="1" s="1"/>
  <c r="D95" i="1"/>
  <c r="D94" i="1" s="1"/>
  <c r="E98" i="1" l="1"/>
  <c r="E97" i="1" s="1"/>
  <c r="E92" i="1"/>
  <c r="E91" i="1" s="1"/>
  <c r="E89" i="1"/>
  <c r="E87" i="1"/>
  <c r="E110" i="1"/>
  <c r="E109" i="1" s="1"/>
  <c r="E107" i="1"/>
  <c r="E106" i="1" s="1"/>
  <c r="E104" i="1"/>
  <c r="E103" i="1" s="1"/>
  <c r="E101" i="1"/>
  <c r="E100" i="1" s="1"/>
  <c r="E82" i="1"/>
  <c r="E81" i="1" s="1"/>
  <c r="E80" i="1" s="1"/>
  <c r="E61" i="1"/>
  <c r="E60" i="1" s="1"/>
  <c r="E59" i="1" s="1"/>
  <c r="E58" i="1" s="1"/>
  <c r="E46" i="1"/>
  <c r="E45" i="1" s="1"/>
  <c r="E44" i="1" s="1"/>
  <c r="E43" i="1" s="1"/>
  <c r="E41" i="1"/>
  <c r="E40" i="1" s="1"/>
  <c r="E38" i="1"/>
  <c r="E37" i="1" s="1"/>
  <c r="E76" i="1"/>
  <c r="E75" i="1"/>
  <c r="E74" i="1" s="1"/>
  <c r="E73" i="1" s="1"/>
  <c r="E66" i="1"/>
  <c r="E65" i="1"/>
  <c r="E64" i="1" s="1"/>
  <c r="E63" i="1" s="1"/>
  <c r="E27" i="1"/>
  <c r="E26" i="1" s="1"/>
  <c r="E25" i="1" s="1"/>
  <c r="E23" i="1"/>
  <c r="E22" i="1" s="1"/>
  <c r="E17" i="1"/>
  <c r="E16" i="1" s="1"/>
  <c r="E15" i="1" s="1"/>
  <c r="D98" i="1"/>
  <c r="D97" i="1" s="1"/>
  <c r="D92" i="1"/>
  <c r="D91" i="1" s="1"/>
  <c r="D89" i="1"/>
  <c r="D87" i="1"/>
  <c r="D110" i="1"/>
  <c r="D109" i="1" s="1"/>
  <c r="D107" i="1"/>
  <c r="D106" i="1" s="1"/>
  <c r="D104" i="1"/>
  <c r="D103" i="1" s="1"/>
  <c r="D101" i="1"/>
  <c r="D100" i="1" s="1"/>
  <c r="D82" i="1"/>
  <c r="D81" i="1" s="1"/>
  <c r="D80" i="1" s="1"/>
  <c r="D61" i="1"/>
  <c r="D60" i="1" s="1"/>
  <c r="D59" i="1" s="1"/>
  <c r="D58" i="1" s="1"/>
  <c r="D46" i="1"/>
  <c r="D45" i="1" s="1"/>
  <c r="D44" i="1" s="1"/>
  <c r="D43" i="1" s="1"/>
  <c r="D41" i="1"/>
  <c r="D40" i="1" s="1"/>
  <c r="D38" i="1"/>
  <c r="D37" i="1" s="1"/>
  <c r="D76" i="1"/>
  <c r="D75" i="1"/>
  <c r="D74" i="1" s="1"/>
  <c r="D73" i="1" s="1"/>
  <c r="D66" i="1"/>
  <c r="D65" i="1"/>
  <c r="D64" i="1" s="1"/>
  <c r="D63" i="1" s="1"/>
  <c r="D27" i="1"/>
  <c r="D26" i="1" s="1"/>
  <c r="D25" i="1" s="1"/>
  <c r="D23" i="1"/>
  <c r="D22" i="1" s="1"/>
  <c r="D17" i="1"/>
  <c r="D16" i="1" s="1"/>
  <c r="D15" i="1" s="1"/>
  <c r="D14" i="1" l="1"/>
  <c r="E14" i="1"/>
  <c r="D78" i="1"/>
  <c r="D79" i="1"/>
  <c r="E78" i="1"/>
  <c r="E79" i="1"/>
  <c r="E86" i="1"/>
  <c r="E85" i="1" s="1"/>
  <c r="D86" i="1"/>
  <c r="D85" i="1" s="1"/>
  <c r="D36" i="1"/>
  <c r="D35" i="1" s="1"/>
  <c r="D34" i="1" s="1"/>
  <c r="E36" i="1"/>
  <c r="E35" i="1" s="1"/>
  <c r="E34" i="1" s="1"/>
  <c r="E84" i="1" l="1"/>
  <c r="E112" i="1"/>
  <c r="D112" i="1"/>
  <c r="D84" i="1"/>
</calcChain>
</file>

<file path=xl/sharedStrings.xml><?xml version="1.0" encoding="utf-8"?>
<sst xmlns="http://schemas.openxmlformats.org/spreadsheetml/2006/main" count="206" uniqueCount="118">
  <si>
    <t>Распределение 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</si>
  <si>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</si>
  <si>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</t>
  </si>
  <si>
    <t>Целевая статья раздела</t>
  </si>
  <si>
    <t>Вид расхода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</si>
  <si>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</si>
  <si>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</si>
  <si>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20.1.03.D9300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</si>
  <si>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</si>
  <si>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</si>
  <si>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ИТОГО</t>
  </si>
  <si>
    <t>Непрограммная деятельность</t>
  </si>
  <si>
    <t>50.0.00.00000</t>
  </si>
  <si>
    <t>Резервные фонд</t>
  </si>
  <si>
    <t>50.0.00.20940</t>
  </si>
  <si>
    <t>Иные бюджетные ассигнования</t>
  </si>
  <si>
    <t>Резервные средства</t>
  </si>
  <si>
    <t>50.0.00.51180</t>
  </si>
  <si>
    <t>Глава муниципального самоуправления</t>
  </si>
  <si>
    <t>50.1.00.02030</t>
  </si>
  <si>
    <t>Расходы на обеспечение функций органов местного самоуправления</t>
  </si>
  <si>
    <t>50.1.00.02040</t>
  </si>
  <si>
    <t>Расходы казенных учреждений</t>
  </si>
  <si>
    <t>Расходы на выплаты персоналу казенных учреждений</t>
  </si>
  <si>
    <t>Доплата к пенсии муниципальным служащим</t>
  </si>
  <si>
    <t>Социальное обеспечение и иные выплаты населению</t>
  </si>
  <si>
    <t>Итого расходов по муниципальному образованию</t>
  </si>
  <si>
    <t>Дефицит</t>
  </si>
  <si>
    <t>сельского поселения Лемпино</t>
  </si>
  <si>
    <t>группам (группам и подгруппам) видов расходов классификации расходов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</si>
  <si>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</si>
  <si>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                              тыс. рублей</t>
  </si>
  <si>
    <t>Подпрограмма 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</si>
  <si>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</si>
  <si>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Реализация мероприятий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</si>
  <si>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</si>
  <si>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 на создание условий для деятельности народных дружин</t>
  </si>
  <si>
    <t>Условно-утвержденные расходы в поселениях</t>
  </si>
  <si>
    <t>Осуществление первичного воинского учета на территориях, где отсутствуют военные комиссариаты</t>
  </si>
  <si>
    <t>01.0.00.00000</t>
  </si>
  <si>
    <t>Основное мероприятие "Ремонт, капитальный ремонт автомобильных дорог"</t>
  </si>
  <si>
    <t>01.0.01.00000</t>
  </si>
  <si>
    <t>01.0.01.82390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</si>
  <si>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</si>
  <si>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01.0.01.S2390</t>
  </si>
  <si>
    <t>Основное мероприятие "Содержание автомобильных дорог местного значения"</t>
  </si>
  <si>
    <t>01.0.02.00000</t>
  </si>
  <si>
    <t>09.0.00.00000</t>
  </si>
  <si>
    <t>09.0.01.00000</t>
  </si>
  <si>
    <t>09.0.01.99990</t>
  </si>
  <si>
    <t>11.0.00.00000</t>
  </si>
  <si>
    <t>11.0.01.00000</t>
  </si>
  <si>
    <t>11.0.01.99990</t>
  </si>
  <si>
    <t>03.0.00.00000</t>
  </si>
  <si>
    <t>03.1.01.00000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</si>
  <si>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</si>
  <si>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03.1.01.82300</t>
  </si>
  <si>
    <t>Cоздание условий для деятельности народных дружин (софинансирование)</t>
  </si>
  <si>
    <t>03.1.01.S2300</t>
  </si>
  <si>
    <t>03.2.01.00000</t>
  </si>
  <si>
    <t>Основное мероприятие "Профилактика незаконного оборота и потребления наркотических средств и психотропных веществ"</t>
  </si>
  <si>
    <t>03.2.01.99990</t>
  </si>
  <si>
    <t>07.0.00.00000</t>
  </si>
  <si>
    <t>Основное мероприятие "Реализация молодежной политики в сельском поселении Лемпино"</t>
  </si>
  <si>
    <t>07.0.01.00000</t>
  </si>
  <si>
    <t>07.0.01.99990</t>
  </si>
  <si>
    <t>20.0.00.00000</t>
  </si>
  <si>
    <t>20.1.00.00000</t>
  </si>
  <si>
    <t>Выполнение других обязательств государства</t>
  </si>
  <si>
    <t>Специальные расходв</t>
  </si>
  <si>
    <t>Основное мероприятие "Замена люминесцентных и ртутных ламп на светодиодные светильники"</t>
  </si>
  <si>
    <t>Основное мероприятие "Осуществление полномочий в сфере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</si>
  <si>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</si>
  <si>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Содержание автомобильных дорог</t>
  </si>
  <si>
    <t>01.0.02.20902</t>
  </si>
  <si>
    <t>03.1.00.00000</t>
  </si>
  <si>
    <t>03.2.00.00000</t>
  </si>
  <si>
    <t>Подпрограмма "Качественное и эффективное исполнение полномочий администрации Нефтеюганского района"</t>
  </si>
  <si>
    <t>20.1.03.00000</t>
  </si>
  <si>
    <t>50.0.00.04910</t>
  </si>
  <si>
    <t>50.0.00.09300</t>
  </si>
  <si>
    <t>50.0.00.09900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</si>
  <si>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</si>
  <si>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50.0.00.00600</t>
  </si>
  <si>
    <t>Всего                           2020 год</t>
  </si>
  <si>
    <t>Всего                          2021 год</t>
  </si>
  <si>
    <t>Ремонт автомобильных дорог</t>
  </si>
  <si>
    <t>Муниципальная программа «Развитие транспортной системы сельского поселения Лемпино на период 2018-2022 годы»</t>
  </si>
  <si>
    <t xml:space="preserve">Муниципальная программа «Обеспечение прав и законных интересов населения сельского поселения Лемпино на 2018-2022 годы». </t>
  </si>
  <si>
    <t>Социальные выплаты гражданам, кроме публичных нормативных социальных выплат</t>
  </si>
  <si>
    <t xml:space="preserve">Муниципальная программа Нефтеюганского района "Обеспечение экологической безопасности Нефтеюганского района на 2019-2024 годы и на период до 2030 года". 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</si>
  <si>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</si>
  <si>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12.0.00.00000</t>
  </si>
  <si>
    <t>12.0.02.84290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</si>
  <si>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</si>
  <si>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 xml:space="preserve"> бюджета муниципального образования сельского поселения Лемпино на 2020 - 2021 годы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</si>
  <si>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</si>
  <si>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02.0.00.00000</t>
  </si>
  <si>
    <t>02.0.01.00000</t>
  </si>
  <si>
    <t>02.0.01.99990</t>
  </si>
  <si>
    <t>Муниципальная программа "Благоустройство территории муниципального образования сельское поселение Лемпино на 2019 - 2023 годы"</t>
  </si>
  <si>
    <t>Основное мероприятие "Благоустройство территории"</t>
  </si>
  <si>
    <t>05.0.00.00000</t>
  </si>
  <si>
    <t>05.0.01.00000</t>
  </si>
  <si>
    <t>05.0.01.99990</t>
  </si>
  <si>
    <t>Муниципальная программа "Развитие муниципальной службы в муниципальном образовании сельское поселение Лемпино на 2019-2023 годы"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</si>
  <si>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</si>
  <si>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Расходы на обеспечение функций органов местного самоуправления (местное самоуправление)</t>
  </si>
  <si>
    <t>06.0.00.00000</t>
  </si>
  <si>
    <t>06.0.01.00000</t>
  </si>
  <si>
    <t>06.0.01.02040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</si>
  <si>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</si>
  <si>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</si>
  <si>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>Основное мероприятие " Организация деятельности по обращению с отходами производства и потребления"</t>
  </si>
  <si>
    <t>12.0.02.00000</t>
  </si>
  <si>
    <t>к решению Совета депутатов</t>
  </si>
  <si>
    <t>Приложение 4.1</t>
  </si>
  <si>
    <t>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</si>
</sst>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Font="1"/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/>
    <xf numFmtId="0" fontId="5" fillId="2" borderId="0" xfId="0" applyFont="1" applyFill="1"/>
    <xf numFmtId="0" fontId="0" fillId="2" borderId="0" xfId="0" applyFill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5" fontId="4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9" fillId="0" borderId="0" xfId="0" applyFont="1"/>
    <xf numFmtId="165" fontId="9" fillId="0" borderId="0" xfId="0" applyNumberFormat="1" applyFont="1"/>
    <xf numFmtId="0" fontId="10" fillId="0" borderId="0" xfId="0" applyFont="1" applyAlignment="1">
      <alignment vertical="center"/>
    </xf>
    <xf numFmtId="0" fontId="10" fillId="0" borderId="0" xfId="0" applyFont="1"/>
    <xf numFmtId="0" fontId="12" fillId="0" borderId="0" xfId="0" applyFont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8">
          <cell r="A68" t="str">
            <v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v>
          </cell>
        </row>
        <row r="69">
          <cell r="A69" t="str">
            <v>Основное мероприятие «Профилактика антитеррора, экстремизма среди населения сельского поселения».</v>
          </cell>
        </row>
        <row r="70">
          <cell r="A70" t="str">
            <v>Реализация мероприятий</v>
          </cell>
        </row>
        <row r="71">
          <cell r="A71" t="str">
            <v>Закупка товаров, работ и услуг для обеспечения государственных (муниципальных) нужд</v>
          </cell>
        </row>
        <row r="72">
          <cell r="A72" t="str">
            <v>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3"/>
  <sheetViews>
    <sheetView tabSelected="1" zoomScale="110" zoomScaleNormal="110" workbookViewId="0">
      <selection activeCell="A10" sqref="A10:E10"/>
    </sheetView>
  </sheetViews>
  <sheetFormatPr defaultRowHeight="15" x14ac:dyDescent="0.25"/>
  <cols>
    <col min="1" max="1" width="103.7109375" customWidth="1"/>
    <col min="2" max="2" width="18.7109375" customWidth="1"/>
    <col min="3" max="3" width="8.28515625" customWidth="1"/>
    <col min="4" max="4" width="15.42578125" customWidth="1"/>
    <col min="5" max="5" width="14.85546875" customWidth="1"/>
    <col min="6" max="6" width="14.5703125" customWidth="1"/>
    <col min="7" max="7" width="17" customWidth="1"/>
    <col min="9" max="9" width="17.7109375" customWidth="1"/>
  </cols>
  <sheetData>
    <row r="1" spans="1:8" x14ac:dyDescent="0.25">
      <c r="C1" s="5"/>
      <c r="D1" s="24" t="s">
        <v>116</v>
      </c>
    </row>
    <row r="2" spans="1:8" x14ac:dyDescent="0.25">
      <c r="A2" s="1"/>
      <c r="C2" s="5"/>
      <c r="D2" s="25" t="s">
        <v>115</v>
      </c>
    </row>
    <row r="3" spans="1:8" x14ac:dyDescent="0.25">
      <c r="A3" s="1"/>
      <c r="C3" s="5"/>
      <c r="D3" s="25" t="s">
        <v>28</v>
      </c>
    </row>
    <row r="4" spans="1:8" x14ac:dyDescent="0.25">
      <c r="A4" s="2"/>
      <c r="C4" s="5"/>
      <c r="D4" s="25" t="s">
        <v>117</v>
      </c>
    </row>
    <row r="5" spans="1:8" x14ac:dyDescent="0.25">
      <c r="A5" s="3"/>
      <c r="C5" s="6"/>
      <c r="D5" s="6"/>
      <c r="E5" s="6"/>
      <c r="F5" s="6"/>
    </row>
    <row r="6" spans="1:8" x14ac:dyDescent="0.25">
      <c r="A6" s="4"/>
      <c r="C6" s="6"/>
      <c r="D6" s="6"/>
      <c r="E6" s="6"/>
      <c r="F6" s="6"/>
    </row>
    <row r="7" spans="1:8" ht="18.75" x14ac:dyDescent="0.3">
      <c r="A7" s="39" t="s">
        <v>0</v>
      </c>
      <c r="B7" s="39"/>
      <c r="C7" s="39"/>
      <c r="D7" s="39"/>
      <c r="E7" s="39"/>
      <c r="F7" s="11"/>
      <c r="G7" s="8"/>
      <c r="H7" s="8"/>
    </row>
    <row r="8" spans="1:8" ht="18.75" x14ac:dyDescent="0.3">
      <c r="A8" s="40" t="s">
        <v>1</v>
      </c>
      <c r="B8" s="40"/>
      <c r="C8" s="40"/>
      <c r="D8" s="40"/>
      <c r="E8" s="40"/>
      <c r="F8" s="12"/>
      <c r="G8" s="8"/>
      <c r="H8" s="8"/>
    </row>
    <row r="9" spans="1:8" ht="18.75" x14ac:dyDescent="0.3">
      <c r="A9" s="39" t="s">
        <v>29</v>
      </c>
      <c r="B9" s="39"/>
      <c r="C9" s="39"/>
      <c r="D9" s="39"/>
      <c r="E9" s="39"/>
      <c r="F9" s="11"/>
      <c r="G9" s="8"/>
      <c r="H9" s="8"/>
    </row>
    <row r="10" spans="1:8" ht="15.75" customHeight="1" x14ac:dyDescent="0.3">
      <c r="A10" s="41" t="s">
        <v>95</v>
      </c>
      <c r="B10" s="41"/>
      <c r="C10" s="41"/>
      <c r="D10" s="41"/>
      <c r="E10" s="41"/>
      <c r="F10" s="13"/>
      <c r="G10" s="8"/>
      <c r="H10" s="8"/>
    </row>
    <row r="11" spans="1:8" ht="18.75" x14ac:dyDescent="0.3">
      <c r="A11" s="9"/>
      <c r="B11" s="9"/>
      <c r="C11" s="9"/>
      <c r="E11" s="26" t="s">
        <v>31</v>
      </c>
      <c r="G11" s="8"/>
      <c r="H11" s="8"/>
    </row>
    <row r="12" spans="1:8" ht="34.5" customHeight="1" x14ac:dyDescent="0.3">
      <c r="A12" s="27" t="s">
        <v>2</v>
      </c>
      <c r="B12" s="27" t="s">
        <v>3</v>
      </c>
      <c r="C12" s="27" t="s">
        <v>4</v>
      </c>
      <c r="D12" s="27" t="s">
        <v>84</v>
      </c>
      <c r="E12" s="27" t="s">
        <v>85</v>
      </c>
      <c r="F12" s="8"/>
      <c r="G12" s="8"/>
      <c r="H12" s="8"/>
    </row>
    <row r="13" spans="1:8" ht="18.75" x14ac:dyDescent="0.3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8"/>
      <c r="G13" s="8"/>
      <c r="H13" s="8"/>
    </row>
    <row r="14" spans="1:8" s="7" customFormat="1" ht="30" customHeight="1" x14ac:dyDescent="0.3">
      <c r="A14" s="29" t="s">
        <v>87</v>
      </c>
      <c r="B14" s="27" t="s">
        <v>39</v>
      </c>
      <c r="C14" s="28"/>
      <c r="D14" s="30">
        <f>D15+D22+D25+D19</f>
        <v>1766.6910600000001</v>
      </c>
      <c r="E14" s="30">
        <f>E15+E22+E25+E19</f>
        <v>898.7</v>
      </c>
      <c r="F14" s="8"/>
      <c r="G14" s="8"/>
      <c r="H14" s="8"/>
    </row>
    <row r="15" spans="1:8" s="7" customFormat="1" ht="23.25" customHeight="1" x14ac:dyDescent="0.3">
      <c r="A15" s="31" t="s">
        <v>40</v>
      </c>
      <c r="B15" s="28" t="s">
        <v>41</v>
      </c>
      <c r="C15" s="28"/>
      <c r="D15" s="32">
        <f t="shared" ref="D15:E17" si="0">D16</f>
        <v>781.19195000000002</v>
      </c>
      <c r="E15" s="32">
        <f t="shared" si="0"/>
        <v>0</v>
      </c>
      <c r="F15" s="8"/>
      <c r="G15" s="8"/>
      <c r="H15" s="8"/>
    </row>
    <row r="16" spans="1:8" s="7" customFormat="1" ht="37.5" customHeight="1" x14ac:dyDescent="0.3">
      <c r="A16" s="31" t="s">
        <v>35</v>
      </c>
      <c r="B16" s="28" t="s">
        <v>42</v>
      </c>
      <c r="C16" s="28"/>
      <c r="D16" s="32">
        <f t="shared" si="0"/>
        <v>781.19195000000002</v>
      </c>
      <c r="E16" s="32">
        <f t="shared" si="0"/>
        <v>0</v>
      </c>
      <c r="F16" s="8"/>
      <c r="G16" s="8"/>
      <c r="H16" s="8"/>
    </row>
    <row r="17" spans="1:18" s="7" customFormat="1" ht="20.25" customHeight="1" x14ac:dyDescent="0.3">
      <c r="A17" s="31" t="s">
        <v>5</v>
      </c>
      <c r="B17" s="28" t="s">
        <v>42</v>
      </c>
      <c r="C17" s="28">
        <v>200</v>
      </c>
      <c r="D17" s="32">
        <f t="shared" si="0"/>
        <v>781.19195000000002</v>
      </c>
      <c r="E17" s="32">
        <f t="shared" si="0"/>
        <v>0</v>
      </c>
      <c r="F17" s="8"/>
      <c r="G17" s="8"/>
      <c r="H17" s="8"/>
    </row>
    <row r="18" spans="1:18" s="7" customFormat="1" ht="21.75" customHeight="1" x14ac:dyDescent="0.3">
      <c r="A18" s="31" t="s">
        <v>6</v>
      </c>
      <c r="B18" s="28" t="s">
        <v>42</v>
      </c>
      <c r="C18" s="28">
        <v>240</v>
      </c>
      <c r="D18" s="32">
        <v>781.19195000000002</v>
      </c>
      <c r="E18" s="32">
        <v>0</v>
      </c>
      <c r="F18" s="8"/>
      <c r="G18" s="8"/>
      <c r="H18" s="8"/>
    </row>
    <row r="19" spans="1:18" s="7" customFormat="1" ht="37.5" customHeight="1" x14ac:dyDescent="0.3">
      <c r="A19" s="31" t="s">
        <v>43</v>
      </c>
      <c r="B19" s="28" t="s">
        <v>44</v>
      </c>
      <c r="C19" s="28"/>
      <c r="D19" s="32">
        <f>D20</f>
        <v>86.799109999999999</v>
      </c>
      <c r="E19" s="32">
        <f>E20</f>
        <v>0</v>
      </c>
      <c r="F19" s="8"/>
      <c r="G19" s="8"/>
      <c r="H19" s="8"/>
    </row>
    <row r="20" spans="1:18" s="7" customFormat="1" ht="18.75" customHeight="1" x14ac:dyDescent="0.3">
      <c r="A20" s="31" t="s">
        <v>5</v>
      </c>
      <c r="B20" s="28" t="s">
        <v>44</v>
      </c>
      <c r="C20" s="28">
        <v>200</v>
      </c>
      <c r="D20" s="32">
        <f>D21</f>
        <v>86.799109999999999</v>
      </c>
      <c r="E20" s="32">
        <f>E21</f>
        <v>0</v>
      </c>
      <c r="F20" s="8"/>
      <c r="G20" s="8"/>
      <c r="H20" s="8"/>
      <c r="O20" s="16"/>
      <c r="P20" s="17"/>
      <c r="Q20" s="18"/>
      <c r="R20" s="19"/>
    </row>
    <row r="21" spans="1:18" s="7" customFormat="1" ht="21.75" customHeight="1" x14ac:dyDescent="0.3">
      <c r="A21" s="31" t="s">
        <v>6</v>
      </c>
      <c r="B21" s="28" t="s">
        <v>44</v>
      </c>
      <c r="C21" s="28">
        <v>240</v>
      </c>
      <c r="D21" s="32">
        <v>86.799109999999999</v>
      </c>
      <c r="E21" s="32">
        <v>0</v>
      </c>
      <c r="F21" s="8"/>
      <c r="G21" s="8"/>
      <c r="H21" s="8"/>
      <c r="O21" s="16"/>
      <c r="P21" s="17"/>
      <c r="Q21" s="17"/>
      <c r="R21" s="19"/>
    </row>
    <row r="22" spans="1:18" s="7" customFormat="1" ht="28.5" customHeight="1" x14ac:dyDescent="0.3">
      <c r="A22" s="31" t="s">
        <v>86</v>
      </c>
      <c r="B22" s="28" t="s">
        <v>44</v>
      </c>
      <c r="C22" s="28"/>
      <c r="D22" s="32">
        <f>D23</f>
        <v>748.7</v>
      </c>
      <c r="E22" s="32">
        <f>E23</f>
        <v>748.7</v>
      </c>
      <c r="F22" s="8"/>
      <c r="G22" s="8"/>
      <c r="H22" s="8"/>
    </row>
    <row r="23" spans="1:18" s="7" customFormat="1" ht="18.75" customHeight="1" x14ac:dyDescent="0.3">
      <c r="A23" s="31" t="s">
        <v>5</v>
      </c>
      <c r="B23" s="28" t="s">
        <v>44</v>
      </c>
      <c r="C23" s="28">
        <v>200</v>
      </c>
      <c r="D23" s="32">
        <f>D24</f>
        <v>748.7</v>
      </c>
      <c r="E23" s="32">
        <f>E24</f>
        <v>748.7</v>
      </c>
      <c r="F23" s="8"/>
      <c r="G23" s="8"/>
      <c r="H23" s="8"/>
      <c r="O23" s="16"/>
      <c r="P23" s="17"/>
      <c r="Q23" s="18"/>
      <c r="R23" s="19"/>
    </row>
    <row r="24" spans="1:18" s="7" customFormat="1" ht="21.75" customHeight="1" x14ac:dyDescent="0.3">
      <c r="A24" s="31" t="s">
        <v>6</v>
      </c>
      <c r="B24" s="28" t="s">
        <v>44</v>
      </c>
      <c r="C24" s="28">
        <v>240</v>
      </c>
      <c r="D24" s="32">
        <v>748.7</v>
      </c>
      <c r="E24" s="32">
        <v>748.7</v>
      </c>
      <c r="F24" s="8"/>
      <c r="G24" s="8"/>
      <c r="H24" s="8"/>
      <c r="O24" s="16"/>
      <c r="P24" s="17"/>
      <c r="Q24" s="17"/>
      <c r="R24" s="19"/>
    </row>
    <row r="25" spans="1:18" s="7" customFormat="1" ht="18.75" customHeight="1" x14ac:dyDescent="0.3">
      <c r="A25" s="31" t="s">
        <v>45</v>
      </c>
      <c r="B25" s="28" t="s">
        <v>46</v>
      </c>
      <c r="C25" s="28"/>
      <c r="D25" s="32">
        <f t="shared" ref="D25:E27" si="1">D26</f>
        <v>150</v>
      </c>
      <c r="E25" s="32">
        <f t="shared" si="1"/>
        <v>150</v>
      </c>
      <c r="F25" s="8"/>
      <c r="G25" s="8"/>
      <c r="H25" s="8"/>
      <c r="O25" s="20"/>
      <c r="P25" s="18"/>
      <c r="Q25" s="18"/>
      <c r="R25" s="21"/>
    </row>
    <row r="26" spans="1:18" s="7" customFormat="1" ht="16.5" customHeight="1" x14ac:dyDescent="0.3">
      <c r="A26" s="31" t="s">
        <v>73</v>
      </c>
      <c r="B26" s="28" t="s">
        <v>74</v>
      </c>
      <c r="C26" s="28"/>
      <c r="D26" s="32">
        <f t="shared" si="1"/>
        <v>150</v>
      </c>
      <c r="E26" s="32">
        <f t="shared" si="1"/>
        <v>150</v>
      </c>
      <c r="F26" s="8"/>
      <c r="G26" s="8"/>
      <c r="H26" s="8"/>
      <c r="O26" s="20"/>
      <c r="P26" s="18"/>
      <c r="Q26" s="18"/>
      <c r="R26" s="21"/>
    </row>
    <row r="27" spans="1:18" s="7" customFormat="1" ht="15" customHeight="1" x14ac:dyDescent="0.3">
      <c r="A27" s="31" t="s">
        <v>5</v>
      </c>
      <c r="B27" s="28" t="s">
        <v>74</v>
      </c>
      <c r="C27" s="28">
        <v>200</v>
      </c>
      <c r="D27" s="32">
        <f t="shared" si="1"/>
        <v>150</v>
      </c>
      <c r="E27" s="32">
        <f t="shared" si="1"/>
        <v>150</v>
      </c>
      <c r="F27" s="8"/>
      <c r="G27" s="8"/>
      <c r="H27" s="8"/>
      <c r="O27" s="20"/>
      <c r="P27" s="18"/>
      <c r="Q27" s="18"/>
      <c r="R27" s="21"/>
    </row>
    <row r="28" spans="1:18" s="7" customFormat="1" ht="21" customHeight="1" x14ac:dyDescent="0.3">
      <c r="A28" s="31" t="s">
        <v>6</v>
      </c>
      <c r="B28" s="28" t="s">
        <v>74</v>
      </c>
      <c r="C28" s="28">
        <v>240</v>
      </c>
      <c r="D28" s="32">
        <v>150</v>
      </c>
      <c r="E28" s="32">
        <v>150</v>
      </c>
      <c r="F28" s="8"/>
      <c r="G28" s="8"/>
      <c r="H28" s="8"/>
      <c r="O28" s="20"/>
      <c r="P28" s="18"/>
      <c r="Q28" s="18"/>
      <c r="R28" s="21"/>
    </row>
    <row r="29" spans="1:18" s="7" customFormat="1" ht="30" customHeight="1" x14ac:dyDescent="0.3">
      <c r="A29" s="34" t="str">
        <f>[1]Лист1!A68</f>
        <v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v>
      </c>
      <c r="B29" s="27" t="s">
        <v>97</v>
      </c>
      <c r="C29" s="28"/>
      <c r="D29" s="30">
        <f>D30</f>
        <v>5.5</v>
      </c>
      <c r="E29" s="30">
        <f>E30</f>
        <v>6</v>
      </c>
      <c r="F29" s="8"/>
      <c r="G29" s="8"/>
      <c r="H29" s="8"/>
    </row>
    <row r="30" spans="1:18" s="7" customFormat="1" ht="23.25" customHeight="1" x14ac:dyDescent="0.3">
      <c r="A30" s="33" t="str">
        <f>[1]Лист1!A69</f>
        <v>Основное мероприятие «Профилактика антитеррора, экстремизма среди населения сельского поселения».</v>
      </c>
      <c r="B30" s="28" t="s">
        <v>98</v>
      </c>
      <c r="C30" s="28"/>
      <c r="D30" s="32">
        <f t="shared" ref="D30:E32" si="2">D31</f>
        <v>5.5</v>
      </c>
      <c r="E30" s="32">
        <f t="shared" si="2"/>
        <v>6</v>
      </c>
      <c r="F30" s="8"/>
      <c r="G30" s="8"/>
      <c r="H30" s="8"/>
    </row>
    <row r="31" spans="1:18" s="7" customFormat="1" ht="21" customHeight="1" x14ac:dyDescent="0.3">
      <c r="A31" s="33" t="str">
        <f>[1]Лист1!A70</f>
        <v>Реализация мероприятий</v>
      </c>
      <c r="B31" s="28" t="s">
        <v>99</v>
      </c>
      <c r="C31" s="28"/>
      <c r="D31" s="32">
        <f t="shared" si="2"/>
        <v>5.5</v>
      </c>
      <c r="E31" s="32">
        <f t="shared" si="2"/>
        <v>6</v>
      </c>
      <c r="F31" s="8"/>
      <c r="G31" s="8"/>
      <c r="H31" s="8"/>
    </row>
    <row r="32" spans="1:18" s="7" customFormat="1" ht="20.25" customHeight="1" x14ac:dyDescent="0.3">
      <c r="A32" s="33" t="str">
        <f>[1]Лист1!A71</f>
        <v>Закупка товаров, работ и услуг для обеспечения государственных (муниципальных) нужд</v>
      </c>
      <c r="B32" s="28" t="s">
        <v>99</v>
      </c>
      <c r="C32" s="28">
        <v>200</v>
      </c>
      <c r="D32" s="32">
        <f t="shared" si="2"/>
        <v>5.5</v>
      </c>
      <c r="E32" s="32">
        <f t="shared" si="2"/>
        <v>6</v>
      </c>
      <c r="F32" s="8"/>
      <c r="G32" s="8"/>
      <c r="H32" s="8"/>
    </row>
    <row r="33" spans="1:9" s="7" customFormat="1" ht="21.75" customHeight="1" x14ac:dyDescent="0.3">
      <c r="A33" s="33" t="str">
        <f>[1]Лист1!A72</f>
        <v>Иные закупки товаров, работ и услуг для обеспечения государственных (муниципальных) нужд</v>
      </c>
      <c r="B33" s="28" t="s">
        <v>99</v>
      </c>
      <c r="C33" s="28">
        <v>240</v>
      </c>
      <c r="D33" s="32">
        <v>5.5</v>
      </c>
      <c r="E33" s="32">
        <v>6</v>
      </c>
      <c r="F33" s="8"/>
      <c r="G33" s="8"/>
      <c r="H33" s="8"/>
    </row>
    <row r="34" spans="1:9" ht="29.25" customHeight="1" x14ac:dyDescent="0.25">
      <c r="A34" s="29" t="s">
        <v>88</v>
      </c>
      <c r="B34" s="27" t="s">
        <v>53</v>
      </c>
      <c r="C34" s="27"/>
      <c r="D34" s="30">
        <f>D35+D43</f>
        <v>20.206899999999997</v>
      </c>
      <c r="E34" s="30">
        <f>E35+E43</f>
        <v>20.206899999999997</v>
      </c>
      <c r="F34" s="38"/>
      <c r="G34" s="38"/>
      <c r="H34" s="38"/>
    </row>
    <row r="35" spans="1:9" ht="18" customHeight="1" x14ac:dyDescent="0.25">
      <c r="A35" s="31" t="s">
        <v>32</v>
      </c>
      <c r="B35" s="28" t="s">
        <v>75</v>
      </c>
      <c r="C35" s="28"/>
      <c r="D35" s="32">
        <f>D36</f>
        <v>10.206899999999999</v>
      </c>
      <c r="E35" s="32">
        <f>E36</f>
        <v>10.206899999999999</v>
      </c>
      <c r="F35" s="37"/>
      <c r="G35" s="37"/>
      <c r="H35" s="37"/>
    </row>
    <row r="36" spans="1:9" s="15" customFormat="1" ht="33.75" customHeight="1" x14ac:dyDescent="0.3">
      <c r="A36" s="31" t="s">
        <v>55</v>
      </c>
      <c r="B36" s="28" t="s">
        <v>54</v>
      </c>
      <c r="C36" s="28"/>
      <c r="D36" s="32">
        <f>D37+D40</f>
        <v>10.206899999999999</v>
      </c>
      <c r="E36" s="32">
        <f>E37+E40</f>
        <v>10.206899999999999</v>
      </c>
      <c r="F36" s="14"/>
      <c r="G36" s="14"/>
      <c r="H36" s="14"/>
    </row>
    <row r="37" spans="1:9" s="15" customFormat="1" ht="24" customHeight="1" x14ac:dyDescent="0.3">
      <c r="A37" s="31" t="s">
        <v>36</v>
      </c>
      <c r="B37" s="28" t="s">
        <v>56</v>
      </c>
      <c r="C37" s="28"/>
      <c r="D37" s="32">
        <f>D38</f>
        <v>5.1034499999999996</v>
      </c>
      <c r="E37" s="32">
        <f>E38</f>
        <v>5.1034499999999996</v>
      </c>
      <c r="F37" s="14"/>
      <c r="G37" s="14"/>
      <c r="H37" s="14"/>
    </row>
    <row r="38" spans="1:9" ht="25.5" customHeight="1" x14ac:dyDescent="0.3">
      <c r="A38" s="33" t="s">
        <v>30</v>
      </c>
      <c r="B38" s="28" t="s">
        <v>56</v>
      </c>
      <c r="C38" s="28">
        <v>100</v>
      </c>
      <c r="D38" s="32">
        <f>D39</f>
        <v>5.1034499999999996</v>
      </c>
      <c r="E38" s="32">
        <f>E39</f>
        <v>5.1034499999999996</v>
      </c>
      <c r="F38" s="8"/>
      <c r="G38" s="8"/>
      <c r="H38" s="8"/>
    </row>
    <row r="39" spans="1:9" ht="22.5" customHeight="1" x14ac:dyDescent="0.3">
      <c r="A39" s="33" t="s">
        <v>9</v>
      </c>
      <c r="B39" s="28" t="s">
        <v>56</v>
      </c>
      <c r="C39" s="28">
        <v>120</v>
      </c>
      <c r="D39" s="32">
        <v>5.1034499999999996</v>
      </c>
      <c r="E39" s="32">
        <v>5.1034499999999996</v>
      </c>
      <c r="F39" s="8"/>
      <c r="G39" s="8"/>
      <c r="H39" s="8"/>
    </row>
    <row r="40" spans="1:9" ht="17.25" customHeight="1" x14ac:dyDescent="0.3">
      <c r="A40" s="31" t="s">
        <v>57</v>
      </c>
      <c r="B40" s="28" t="s">
        <v>58</v>
      </c>
      <c r="C40" s="28"/>
      <c r="D40" s="32">
        <f>D41</f>
        <v>5.1034499999999996</v>
      </c>
      <c r="E40" s="32">
        <f>E41</f>
        <v>5.1034499999999996</v>
      </c>
      <c r="F40" s="8"/>
      <c r="G40" s="8"/>
      <c r="H40" s="8"/>
    </row>
    <row r="41" spans="1:9" ht="32.25" customHeight="1" x14ac:dyDescent="0.3">
      <c r="A41" s="33" t="s">
        <v>30</v>
      </c>
      <c r="B41" s="28" t="s">
        <v>58</v>
      </c>
      <c r="C41" s="28">
        <v>100</v>
      </c>
      <c r="D41" s="32">
        <f>D42</f>
        <v>5.1034499999999996</v>
      </c>
      <c r="E41" s="32">
        <f>E42</f>
        <v>5.1034499999999996</v>
      </c>
      <c r="F41" s="8"/>
      <c r="G41" s="8"/>
      <c r="H41" s="8"/>
    </row>
    <row r="42" spans="1:9" ht="23.25" customHeight="1" x14ac:dyDescent="0.3">
      <c r="A42" s="33" t="s">
        <v>9</v>
      </c>
      <c r="B42" s="28" t="s">
        <v>58</v>
      </c>
      <c r="C42" s="28">
        <v>120</v>
      </c>
      <c r="D42" s="32">
        <v>5.1034499999999996</v>
      </c>
      <c r="E42" s="32">
        <v>5.1034499999999996</v>
      </c>
      <c r="F42" s="8"/>
      <c r="G42" s="8"/>
      <c r="H42" s="8"/>
    </row>
    <row r="43" spans="1:9" ht="21.75" customHeight="1" x14ac:dyDescent="0.3">
      <c r="A43" s="31" t="s">
        <v>33</v>
      </c>
      <c r="B43" s="28" t="s">
        <v>76</v>
      </c>
      <c r="C43" s="28"/>
      <c r="D43" s="32">
        <f t="shared" ref="D43:E46" si="3">D44</f>
        <v>10</v>
      </c>
      <c r="E43" s="32">
        <f t="shared" si="3"/>
        <v>10</v>
      </c>
      <c r="F43" s="8"/>
      <c r="G43" s="8"/>
      <c r="H43" s="8"/>
    </row>
    <row r="44" spans="1:9" ht="30.75" customHeight="1" x14ac:dyDescent="0.3">
      <c r="A44" s="31" t="s">
        <v>60</v>
      </c>
      <c r="B44" s="28" t="s">
        <v>59</v>
      </c>
      <c r="C44" s="28"/>
      <c r="D44" s="32">
        <f t="shared" si="3"/>
        <v>10</v>
      </c>
      <c r="E44" s="32">
        <f t="shared" si="3"/>
        <v>10</v>
      </c>
      <c r="F44" s="8"/>
      <c r="G44" s="22"/>
      <c r="H44" s="8"/>
      <c r="I44" s="22"/>
    </row>
    <row r="45" spans="1:9" ht="22.5" customHeight="1" x14ac:dyDescent="0.3">
      <c r="A45" s="31" t="s">
        <v>34</v>
      </c>
      <c r="B45" s="28" t="s">
        <v>61</v>
      </c>
      <c r="C45" s="28"/>
      <c r="D45" s="32">
        <f t="shared" si="3"/>
        <v>10</v>
      </c>
      <c r="E45" s="32">
        <f t="shared" si="3"/>
        <v>10</v>
      </c>
      <c r="F45" s="8"/>
      <c r="G45" s="23"/>
      <c r="H45" s="8"/>
      <c r="I45" s="23"/>
    </row>
    <row r="46" spans="1:9" s="7" customFormat="1" ht="15.75" customHeight="1" x14ac:dyDescent="0.3">
      <c r="A46" s="31" t="s">
        <v>5</v>
      </c>
      <c r="B46" s="28" t="s">
        <v>61</v>
      </c>
      <c r="C46" s="28">
        <v>200</v>
      </c>
      <c r="D46" s="32">
        <f t="shared" si="3"/>
        <v>10</v>
      </c>
      <c r="E46" s="32">
        <f t="shared" si="3"/>
        <v>10</v>
      </c>
      <c r="F46" s="8"/>
      <c r="G46" s="8"/>
      <c r="H46" s="8"/>
    </row>
    <row r="47" spans="1:9" s="7" customFormat="1" ht="21.75" customHeight="1" x14ac:dyDescent="0.3">
      <c r="A47" s="31" t="s">
        <v>6</v>
      </c>
      <c r="B47" s="28" t="s">
        <v>61</v>
      </c>
      <c r="C47" s="28">
        <v>240</v>
      </c>
      <c r="D47" s="32">
        <v>10</v>
      </c>
      <c r="E47" s="32">
        <v>10</v>
      </c>
      <c r="F47" s="8"/>
      <c r="G47" s="8"/>
      <c r="H47" s="8"/>
    </row>
    <row r="48" spans="1:9" s="7" customFormat="1" ht="32.25" customHeight="1" x14ac:dyDescent="0.3">
      <c r="A48" s="29" t="s">
        <v>100</v>
      </c>
      <c r="B48" s="27" t="s">
        <v>102</v>
      </c>
      <c r="C48" s="28"/>
      <c r="D48" s="30">
        <f t="shared" ref="D48:E51" si="4">D49</f>
        <v>500</v>
      </c>
      <c r="E48" s="30">
        <f t="shared" si="4"/>
        <v>500</v>
      </c>
      <c r="F48" s="8"/>
      <c r="G48" s="8"/>
      <c r="H48" s="8"/>
    </row>
    <row r="49" spans="1:8" s="7" customFormat="1" ht="18.75" customHeight="1" x14ac:dyDescent="0.3">
      <c r="A49" s="31" t="s">
        <v>101</v>
      </c>
      <c r="B49" s="28" t="s">
        <v>103</v>
      </c>
      <c r="C49" s="28"/>
      <c r="D49" s="32">
        <f t="shared" si="4"/>
        <v>500</v>
      </c>
      <c r="E49" s="32">
        <f t="shared" si="4"/>
        <v>500</v>
      </c>
      <c r="F49" s="8"/>
      <c r="G49" s="8"/>
      <c r="H49" s="8"/>
    </row>
    <row r="50" spans="1:8" s="7" customFormat="1" ht="16.5" customHeight="1" x14ac:dyDescent="0.3">
      <c r="A50" s="31" t="s">
        <v>34</v>
      </c>
      <c r="B50" s="28" t="s">
        <v>104</v>
      </c>
      <c r="C50" s="28"/>
      <c r="D50" s="32">
        <f t="shared" si="4"/>
        <v>500</v>
      </c>
      <c r="E50" s="32">
        <f t="shared" si="4"/>
        <v>500</v>
      </c>
      <c r="F50" s="8"/>
      <c r="G50" s="8"/>
      <c r="H50" s="8"/>
    </row>
    <row r="51" spans="1:8" s="7" customFormat="1" ht="19.5" customHeight="1" x14ac:dyDescent="0.3">
      <c r="A51" s="33" t="s">
        <v>5</v>
      </c>
      <c r="B51" s="28" t="s">
        <v>104</v>
      </c>
      <c r="C51" s="28">
        <v>200</v>
      </c>
      <c r="D51" s="32">
        <f t="shared" si="4"/>
        <v>500</v>
      </c>
      <c r="E51" s="32">
        <f t="shared" si="4"/>
        <v>500</v>
      </c>
      <c r="F51" s="8"/>
      <c r="G51" s="8"/>
      <c r="H51" s="8"/>
    </row>
    <row r="52" spans="1:8" s="7" customFormat="1" ht="21" customHeight="1" x14ac:dyDescent="0.3">
      <c r="A52" s="33" t="s">
        <v>6</v>
      </c>
      <c r="B52" s="28" t="s">
        <v>104</v>
      </c>
      <c r="C52" s="28">
        <v>240</v>
      </c>
      <c r="D52" s="32">
        <v>500</v>
      </c>
      <c r="E52" s="32">
        <v>500</v>
      </c>
      <c r="F52" s="8"/>
      <c r="G52" s="8"/>
      <c r="H52" s="8"/>
    </row>
    <row r="53" spans="1:8" s="7" customFormat="1" ht="32.25" customHeight="1" x14ac:dyDescent="0.3">
      <c r="A53" s="29" t="s">
        <v>105</v>
      </c>
      <c r="B53" s="27" t="s">
        <v>108</v>
      </c>
      <c r="C53" s="28"/>
      <c r="D53" s="30">
        <f t="shared" ref="D53:E56" si="5">D54</f>
        <v>25</v>
      </c>
      <c r="E53" s="30">
        <f t="shared" si="5"/>
        <v>25</v>
      </c>
      <c r="F53" s="8"/>
      <c r="G53" s="8"/>
      <c r="H53" s="8"/>
    </row>
    <row r="54" spans="1:8" s="7" customFormat="1" ht="33" customHeight="1" x14ac:dyDescent="0.3">
      <c r="A54" s="31" t="s">
        <v>106</v>
      </c>
      <c r="B54" s="28" t="s">
        <v>109</v>
      </c>
      <c r="C54" s="28"/>
      <c r="D54" s="32">
        <f t="shared" si="5"/>
        <v>25</v>
      </c>
      <c r="E54" s="32">
        <f t="shared" si="5"/>
        <v>25</v>
      </c>
      <c r="F54" s="8"/>
      <c r="G54" s="8"/>
      <c r="H54" s="8"/>
    </row>
    <row r="55" spans="1:8" s="7" customFormat="1" ht="16.5" customHeight="1" x14ac:dyDescent="0.3">
      <c r="A55" s="31" t="s">
        <v>107</v>
      </c>
      <c r="B55" s="28" t="s">
        <v>110</v>
      </c>
      <c r="C55" s="28"/>
      <c r="D55" s="32">
        <f t="shared" si="5"/>
        <v>25</v>
      </c>
      <c r="E55" s="32">
        <f t="shared" si="5"/>
        <v>25</v>
      </c>
      <c r="F55" s="8"/>
      <c r="G55" s="8"/>
      <c r="H55" s="8"/>
    </row>
    <row r="56" spans="1:8" s="7" customFormat="1" ht="19.5" customHeight="1" x14ac:dyDescent="0.3">
      <c r="A56" s="33" t="s">
        <v>5</v>
      </c>
      <c r="B56" s="28" t="s">
        <v>110</v>
      </c>
      <c r="C56" s="28">
        <v>200</v>
      </c>
      <c r="D56" s="32">
        <f t="shared" si="5"/>
        <v>25</v>
      </c>
      <c r="E56" s="32">
        <f t="shared" si="5"/>
        <v>25</v>
      </c>
      <c r="F56" s="8"/>
      <c r="G56" s="8"/>
      <c r="H56" s="8"/>
    </row>
    <row r="57" spans="1:8" s="7" customFormat="1" ht="21" customHeight="1" x14ac:dyDescent="0.3">
      <c r="A57" s="33" t="s">
        <v>6</v>
      </c>
      <c r="B57" s="28" t="s">
        <v>110</v>
      </c>
      <c r="C57" s="28">
        <v>240</v>
      </c>
      <c r="D57" s="32">
        <v>25</v>
      </c>
      <c r="E57" s="32">
        <v>25</v>
      </c>
      <c r="F57" s="8"/>
      <c r="G57" s="8"/>
      <c r="H57" s="8"/>
    </row>
    <row r="58" spans="1:8" ht="32.25" customHeight="1" x14ac:dyDescent="0.3">
      <c r="A58" s="29" t="s">
        <v>111</v>
      </c>
      <c r="B58" s="27" t="s">
        <v>62</v>
      </c>
      <c r="C58" s="28"/>
      <c r="D58" s="30">
        <f t="shared" ref="D58:E61" si="6">D59</f>
        <v>50</v>
      </c>
      <c r="E58" s="30">
        <f t="shared" si="6"/>
        <v>50</v>
      </c>
      <c r="F58" s="8"/>
      <c r="G58" s="8"/>
      <c r="H58" s="8"/>
    </row>
    <row r="59" spans="1:8" ht="18.75" customHeight="1" x14ac:dyDescent="0.3">
      <c r="A59" s="31" t="s">
        <v>63</v>
      </c>
      <c r="B59" s="28" t="s">
        <v>64</v>
      </c>
      <c r="C59" s="28"/>
      <c r="D59" s="32">
        <f t="shared" si="6"/>
        <v>50</v>
      </c>
      <c r="E59" s="32">
        <f t="shared" si="6"/>
        <v>50</v>
      </c>
      <c r="F59" s="8"/>
      <c r="G59" s="8"/>
      <c r="H59" s="8"/>
    </row>
    <row r="60" spans="1:8" ht="16.5" customHeight="1" x14ac:dyDescent="0.3">
      <c r="A60" s="31" t="s">
        <v>34</v>
      </c>
      <c r="B60" s="28" t="s">
        <v>65</v>
      </c>
      <c r="C60" s="28"/>
      <c r="D60" s="32">
        <f t="shared" si="6"/>
        <v>50</v>
      </c>
      <c r="E60" s="32">
        <f t="shared" si="6"/>
        <v>50</v>
      </c>
      <c r="F60" s="8"/>
      <c r="G60" s="8"/>
      <c r="H60" s="8"/>
    </row>
    <row r="61" spans="1:8" ht="19.5" customHeight="1" x14ac:dyDescent="0.3">
      <c r="A61" s="33" t="s">
        <v>5</v>
      </c>
      <c r="B61" s="28" t="s">
        <v>65</v>
      </c>
      <c r="C61" s="28">
        <v>200</v>
      </c>
      <c r="D61" s="32">
        <f t="shared" si="6"/>
        <v>50</v>
      </c>
      <c r="E61" s="32">
        <f t="shared" si="6"/>
        <v>50</v>
      </c>
      <c r="F61" s="8"/>
      <c r="G61" s="8"/>
      <c r="H61" s="8"/>
    </row>
    <row r="62" spans="1:8" ht="21" customHeight="1" x14ac:dyDescent="0.3">
      <c r="A62" s="33" t="s">
        <v>6</v>
      </c>
      <c r="B62" s="28" t="s">
        <v>65</v>
      </c>
      <c r="C62" s="28">
        <v>240</v>
      </c>
      <c r="D62" s="32">
        <v>50</v>
      </c>
      <c r="E62" s="32">
        <v>50</v>
      </c>
      <c r="F62" s="8"/>
      <c r="G62" s="8"/>
      <c r="H62" s="8"/>
    </row>
    <row r="63" spans="1:8" ht="33" customHeight="1" x14ac:dyDescent="0.3">
      <c r="A63" s="29" t="s">
        <v>112</v>
      </c>
      <c r="B63" s="27" t="s">
        <v>47</v>
      </c>
      <c r="C63" s="27"/>
      <c r="D63" s="30">
        <f>D64</f>
        <v>150</v>
      </c>
      <c r="E63" s="30">
        <f>E64</f>
        <v>150</v>
      </c>
      <c r="F63" s="8"/>
      <c r="G63" s="8"/>
      <c r="H63" s="8"/>
    </row>
    <row r="64" spans="1:8" s="15" customFormat="1" ht="31.5" customHeight="1" x14ac:dyDescent="0.3">
      <c r="A64" s="33" t="s">
        <v>82</v>
      </c>
      <c r="B64" s="28" t="s">
        <v>48</v>
      </c>
      <c r="C64" s="28"/>
      <c r="D64" s="32">
        <f>D65</f>
        <v>150</v>
      </c>
      <c r="E64" s="32">
        <f>E65</f>
        <v>150</v>
      </c>
      <c r="F64" s="14"/>
      <c r="G64" s="14"/>
      <c r="H64" s="14"/>
    </row>
    <row r="65" spans="1:8" s="15" customFormat="1" ht="18" customHeight="1" x14ac:dyDescent="0.3">
      <c r="A65" s="33" t="s">
        <v>34</v>
      </c>
      <c r="B65" s="28" t="s">
        <v>49</v>
      </c>
      <c r="C65" s="28"/>
      <c r="D65" s="32">
        <f>D67</f>
        <v>150</v>
      </c>
      <c r="E65" s="32">
        <f>E67</f>
        <v>150</v>
      </c>
      <c r="F65" s="14"/>
      <c r="G65" s="14"/>
      <c r="H65" s="14"/>
    </row>
    <row r="66" spans="1:8" s="7" customFormat="1" ht="16.5" customHeight="1" x14ac:dyDescent="0.3">
      <c r="A66" s="31" t="s">
        <v>5</v>
      </c>
      <c r="B66" s="28" t="s">
        <v>49</v>
      </c>
      <c r="C66" s="28">
        <v>200</v>
      </c>
      <c r="D66" s="32">
        <f>D67</f>
        <v>150</v>
      </c>
      <c r="E66" s="32">
        <f>E67</f>
        <v>150</v>
      </c>
      <c r="F66" s="8"/>
      <c r="G66" s="8"/>
      <c r="H66" s="8"/>
    </row>
    <row r="67" spans="1:8" s="7" customFormat="1" ht="21" customHeight="1" x14ac:dyDescent="0.3">
      <c r="A67" s="31" t="s">
        <v>6</v>
      </c>
      <c r="B67" s="28" t="s">
        <v>49</v>
      </c>
      <c r="C67" s="28">
        <v>240</v>
      </c>
      <c r="D67" s="32">
        <v>150</v>
      </c>
      <c r="E67" s="32">
        <v>150</v>
      </c>
      <c r="F67" s="8"/>
      <c r="G67" s="8"/>
      <c r="H67" s="8"/>
    </row>
    <row r="68" spans="1:8" s="7" customFormat="1" ht="30" customHeight="1" x14ac:dyDescent="0.3">
      <c r="A68" s="29" t="s">
        <v>90</v>
      </c>
      <c r="B68" s="27" t="s">
        <v>92</v>
      </c>
      <c r="C68" s="27"/>
      <c r="D68" s="30">
        <f>D70</f>
        <v>0.20305000000000001</v>
      </c>
      <c r="E68" s="30">
        <f>E70</f>
        <v>0.20305000000000001</v>
      </c>
      <c r="F68" s="8"/>
      <c r="G68" s="8"/>
      <c r="H68" s="8"/>
    </row>
    <row r="69" spans="1:8" s="7" customFormat="1" ht="12" customHeight="1" x14ac:dyDescent="0.3">
      <c r="A69" s="33" t="s">
        <v>113</v>
      </c>
      <c r="B69" s="28" t="s">
        <v>114</v>
      </c>
      <c r="C69" s="28"/>
      <c r="D69" s="32">
        <f t="shared" ref="D69:E71" si="7">D70</f>
        <v>0.20305000000000001</v>
      </c>
      <c r="E69" s="32">
        <f t="shared" si="7"/>
        <v>0.20305000000000001</v>
      </c>
      <c r="F69" s="8"/>
      <c r="G69" s="8"/>
      <c r="H69" s="8"/>
    </row>
    <row r="70" spans="1:8" s="7" customFormat="1" ht="30.75" customHeight="1" x14ac:dyDescent="0.3">
      <c r="A70" s="33" t="s">
        <v>91</v>
      </c>
      <c r="B70" s="28" t="s">
        <v>93</v>
      </c>
      <c r="C70" s="28"/>
      <c r="D70" s="32">
        <f t="shared" si="7"/>
        <v>0.20305000000000001</v>
      </c>
      <c r="E70" s="32">
        <f t="shared" si="7"/>
        <v>0.20305000000000001</v>
      </c>
      <c r="F70" s="8"/>
      <c r="G70" s="8"/>
      <c r="H70" s="8"/>
    </row>
    <row r="71" spans="1:8" s="7" customFormat="1" ht="25.5" customHeight="1" x14ac:dyDescent="0.25">
      <c r="A71" s="33" t="s">
        <v>30</v>
      </c>
      <c r="B71" s="28" t="s">
        <v>93</v>
      </c>
      <c r="C71" s="28">
        <v>100</v>
      </c>
      <c r="D71" s="32">
        <f t="shared" si="7"/>
        <v>0.20305000000000001</v>
      </c>
      <c r="E71" s="32">
        <f t="shared" si="7"/>
        <v>0.20305000000000001</v>
      </c>
      <c r="F71" s="38"/>
      <c r="G71" s="38"/>
      <c r="H71" s="38"/>
    </row>
    <row r="72" spans="1:8" s="7" customFormat="1" ht="24.75" customHeight="1" x14ac:dyDescent="0.25">
      <c r="A72" s="31" t="s">
        <v>9</v>
      </c>
      <c r="B72" s="28" t="s">
        <v>93</v>
      </c>
      <c r="C72" s="28">
        <v>120</v>
      </c>
      <c r="D72" s="32">
        <v>0.20305000000000001</v>
      </c>
      <c r="E72" s="32">
        <v>0.20305000000000001</v>
      </c>
      <c r="F72" s="37"/>
      <c r="G72" s="37"/>
      <c r="H72" s="37"/>
    </row>
    <row r="73" spans="1:8" s="7" customFormat="1" ht="30" customHeight="1" x14ac:dyDescent="0.3">
      <c r="A73" s="29" t="s">
        <v>96</v>
      </c>
      <c r="B73" s="27" t="s">
        <v>50</v>
      </c>
      <c r="C73" s="27"/>
      <c r="D73" s="30">
        <f>D74</f>
        <v>50</v>
      </c>
      <c r="E73" s="30">
        <f>E74</f>
        <v>50</v>
      </c>
      <c r="F73" s="8"/>
      <c r="G73" s="8"/>
      <c r="H73" s="8"/>
    </row>
    <row r="74" spans="1:8" s="7" customFormat="1" ht="21.75" customHeight="1" x14ac:dyDescent="0.3">
      <c r="A74" s="33" t="s">
        <v>70</v>
      </c>
      <c r="B74" s="28" t="s">
        <v>51</v>
      </c>
      <c r="C74" s="28"/>
      <c r="D74" s="32">
        <f>D75</f>
        <v>50</v>
      </c>
      <c r="E74" s="32">
        <f>E75</f>
        <v>50</v>
      </c>
      <c r="F74" s="8"/>
      <c r="G74" s="8"/>
      <c r="H74" s="8"/>
    </row>
    <row r="75" spans="1:8" s="7" customFormat="1" ht="14.25" customHeight="1" x14ac:dyDescent="0.25">
      <c r="A75" s="33" t="s">
        <v>34</v>
      </c>
      <c r="B75" s="28" t="s">
        <v>52</v>
      </c>
      <c r="C75" s="28"/>
      <c r="D75" s="32">
        <f>D77</f>
        <v>50</v>
      </c>
      <c r="E75" s="32">
        <f>E77</f>
        <v>50</v>
      </c>
      <c r="F75" s="38"/>
      <c r="G75" s="38"/>
      <c r="H75" s="38"/>
    </row>
    <row r="76" spans="1:8" s="7" customFormat="1" ht="18.75" customHeight="1" x14ac:dyDescent="0.25">
      <c r="A76" s="31" t="s">
        <v>5</v>
      </c>
      <c r="B76" s="28" t="s">
        <v>52</v>
      </c>
      <c r="C76" s="28">
        <v>200</v>
      </c>
      <c r="D76" s="32">
        <f>D77</f>
        <v>50</v>
      </c>
      <c r="E76" s="32">
        <f>E77</f>
        <v>50</v>
      </c>
      <c r="F76" s="37"/>
      <c r="G76" s="37"/>
      <c r="H76" s="37"/>
    </row>
    <row r="77" spans="1:8" ht="19.5" customHeight="1" x14ac:dyDescent="0.3">
      <c r="A77" s="31" t="s">
        <v>6</v>
      </c>
      <c r="B77" s="28" t="s">
        <v>52</v>
      </c>
      <c r="C77" s="28">
        <v>240</v>
      </c>
      <c r="D77" s="32">
        <v>50</v>
      </c>
      <c r="E77" s="32">
        <v>50</v>
      </c>
      <c r="F77" s="10"/>
      <c r="G77" s="10"/>
      <c r="H77" s="10"/>
    </row>
    <row r="78" spans="1:8" ht="33.75" customHeight="1" x14ac:dyDescent="0.3">
      <c r="A78" s="34" t="s">
        <v>94</v>
      </c>
      <c r="B78" s="27" t="s">
        <v>66</v>
      </c>
      <c r="C78" s="27"/>
      <c r="D78" s="30">
        <f>D80</f>
        <v>8.3089999999999993</v>
      </c>
      <c r="E78" s="30">
        <f>E80</f>
        <v>8.3089999999999993</v>
      </c>
      <c r="F78" s="8"/>
      <c r="G78" s="8"/>
      <c r="H78" s="8"/>
    </row>
    <row r="79" spans="1:8" s="7" customFormat="1" ht="18" customHeight="1" x14ac:dyDescent="0.3">
      <c r="A79" s="33" t="s">
        <v>77</v>
      </c>
      <c r="B79" s="28" t="s">
        <v>67</v>
      </c>
      <c r="C79" s="28"/>
      <c r="D79" s="32">
        <f t="shared" ref="D79:E82" si="8">D80</f>
        <v>8.3089999999999993</v>
      </c>
      <c r="E79" s="32">
        <f t="shared" si="8"/>
        <v>8.3089999999999993</v>
      </c>
      <c r="F79" s="8"/>
      <c r="G79" s="8"/>
      <c r="H79" s="8"/>
    </row>
    <row r="80" spans="1:8" ht="18" customHeight="1" x14ac:dyDescent="0.3">
      <c r="A80" s="33" t="s">
        <v>71</v>
      </c>
      <c r="B80" s="28" t="s">
        <v>78</v>
      </c>
      <c r="C80" s="28"/>
      <c r="D80" s="32">
        <f t="shared" si="8"/>
        <v>8.3089999999999993</v>
      </c>
      <c r="E80" s="32">
        <f t="shared" si="8"/>
        <v>8.3089999999999993</v>
      </c>
      <c r="F80" s="8"/>
      <c r="G80" s="8"/>
      <c r="H80" s="8"/>
    </row>
    <row r="81" spans="1:8" ht="48.75" customHeight="1" x14ac:dyDescent="0.3">
      <c r="A81" s="33" t="s">
        <v>72</v>
      </c>
      <c r="B81" s="28" t="s">
        <v>7</v>
      </c>
      <c r="C81" s="28"/>
      <c r="D81" s="32">
        <f t="shared" si="8"/>
        <v>8.3089999999999993</v>
      </c>
      <c r="E81" s="32">
        <f t="shared" si="8"/>
        <v>8.3089999999999993</v>
      </c>
      <c r="F81" s="8"/>
      <c r="G81" s="8"/>
      <c r="H81" s="8"/>
    </row>
    <row r="82" spans="1:8" ht="30.75" customHeight="1" x14ac:dyDescent="0.3">
      <c r="A82" s="33" t="s">
        <v>30</v>
      </c>
      <c r="B82" s="28" t="s">
        <v>7</v>
      </c>
      <c r="C82" s="28">
        <v>100</v>
      </c>
      <c r="D82" s="32">
        <f t="shared" si="8"/>
        <v>8.3089999999999993</v>
      </c>
      <c r="E82" s="32">
        <f t="shared" si="8"/>
        <v>8.3089999999999993</v>
      </c>
      <c r="F82" s="8"/>
      <c r="G82" s="8"/>
      <c r="H82" s="8"/>
    </row>
    <row r="83" spans="1:8" ht="18" customHeight="1" x14ac:dyDescent="0.3">
      <c r="A83" s="33" t="s">
        <v>9</v>
      </c>
      <c r="B83" s="28" t="s">
        <v>7</v>
      </c>
      <c r="C83" s="28">
        <v>120</v>
      </c>
      <c r="D83" s="32">
        <v>8.3089999999999993</v>
      </c>
      <c r="E83" s="32">
        <v>8.3089999999999993</v>
      </c>
      <c r="F83" s="8"/>
      <c r="G83" s="8"/>
      <c r="H83" s="8"/>
    </row>
    <row r="84" spans="1:8" ht="22.5" customHeight="1" x14ac:dyDescent="0.3">
      <c r="A84" s="29" t="s">
        <v>10</v>
      </c>
      <c r="B84" s="28"/>
      <c r="C84" s="28"/>
      <c r="D84" s="30">
        <f>D14+D63+D73+D34+D58+D78+D68+D29+D53+D48</f>
        <v>2575.9100100000001</v>
      </c>
      <c r="E84" s="30">
        <f>E14+E63+E73+E34+E58+E78+E68+E29+E53+E48</f>
        <v>1708.41895</v>
      </c>
      <c r="F84" s="8"/>
      <c r="G84" s="8"/>
      <c r="H84" s="8"/>
    </row>
    <row r="85" spans="1:8" ht="23.25" customHeight="1" x14ac:dyDescent="0.3">
      <c r="A85" s="29" t="s">
        <v>11</v>
      </c>
      <c r="B85" s="27" t="s">
        <v>12</v>
      </c>
      <c r="C85" s="27"/>
      <c r="D85" s="30">
        <f>D100+D103+D106+D109+D86+D91+D97+D94</f>
        <v>7866.7974400000003</v>
      </c>
      <c r="E85" s="30">
        <f>E100+E103+E106+E109+E86+E91+E97+E94</f>
        <v>7952.9965499999998</v>
      </c>
      <c r="F85" s="8"/>
      <c r="G85" s="8"/>
      <c r="H85" s="8"/>
    </row>
    <row r="86" spans="1:8" ht="15.75" customHeight="1" x14ac:dyDescent="0.3">
      <c r="A86" s="35" t="s">
        <v>22</v>
      </c>
      <c r="B86" s="27" t="s">
        <v>83</v>
      </c>
      <c r="C86" s="28"/>
      <c r="D86" s="30">
        <f>D87+D89</f>
        <v>4615</v>
      </c>
      <c r="E86" s="30">
        <f>E87+E89</f>
        <v>4350</v>
      </c>
      <c r="F86" s="8"/>
      <c r="G86" s="8"/>
      <c r="H86" s="8"/>
    </row>
    <row r="87" spans="1:8" s="7" customFormat="1" ht="31.5" customHeight="1" x14ac:dyDescent="0.3">
      <c r="A87" s="36" t="s">
        <v>8</v>
      </c>
      <c r="B87" s="28" t="s">
        <v>83</v>
      </c>
      <c r="C87" s="28">
        <v>100</v>
      </c>
      <c r="D87" s="32">
        <f>D88</f>
        <v>3615</v>
      </c>
      <c r="E87" s="32">
        <f>E88</f>
        <v>3350</v>
      </c>
      <c r="F87" s="8"/>
      <c r="G87" s="8"/>
      <c r="H87" s="8"/>
    </row>
    <row r="88" spans="1:8" s="7" customFormat="1" ht="19.5" customHeight="1" x14ac:dyDescent="0.3">
      <c r="A88" s="36" t="s">
        <v>23</v>
      </c>
      <c r="B88" s="28" t="s">
        <v>83</v>
      </c>
      <c r="C88" s="28">
        <v>110</v>
      </c>
      <c r="D88" s="32">
        <v>3615</v>
      </c>
      <c r="E88" s="32">
        <v>3350</v>
      </c>
      <c r="F88" s="8"/>
      <c r="G88" s="8"/>
      <c r="H88" s="8"/>
    </row>
    <row r="89" spans="1:8" s="7" customFormat="1" ht="20.25" customHeight="1" x14ac:dyDescent="0.3">
      <c r="A89" s="36" t="s">
        <v>5</v>
      </c>
      <c r="B89" s="28" t="s">
        <v>83</v>
      </c>
      <c r="C89" s="28">
        <v>200</v>
      </c>
      <c r="D89" s="32">
        <f>D90</f>
        <v>1000</v>
      </c>
      <c r="E89" s="32">
        <f>E90</f>
        <v>1000</v>
      </c>
      <c r="F89" s="8"/>
      <c r="G89" s="8"/>
      <c r="H89" s="8"/>
    </row>
    <row r="90" spans="1:8" ht="18" customHeight="1" x14ac:dyDescent="0.3">
      <c r="A90" s="36" t="s">
        <v>6</v>
      </c>
      <c r="B90" s="28" t="s">
        <v>83</v>
      </c>
      <c r="C90" s="28">
        <v>240</v>
      </c>
      <c r="D90" s="32">
        <v>1000</v>
      </c>
      <c r="E90" s="32">
        <v>1000</v>
      </c>
      <c r="F90" s="8"/>
      <c r="G90" s="8"/>
      <c r="H90" s="8"/>
    </row>
    <row r="91" spans="1:8" ht="18.75" x14ac:dyDescent="0.3">
      <c r="A91" s="35" t="s">
        <v>24</v>
      </c>
      <c r="B91" s="27" t="s">
        <v>79</v>
      </c>
      <c r="C91" s="27"/>
      <c r="D91" s="30">
        <f>D92</f>
        <v>60</v>
      </c>
      <c r="E91" s="30">
        <f>E92</f>
        <v>60</v>
      </c>
      <c r="F91" s="8"/>
      <c r="G91" s="8"/>
      <c r="H91" s="8"/>
    </row>
    <row r="92" spans="1:8" x14ac:dyDescent="0.25">
      <c r="A92" s="36" t="s">
        <v>25</v>
      </c>
      <c r="B92" s="28" t="s">
        <v>79</v>
      </c>
      <c r="C92" s="28">
        <v>300</v>
      </c>
      <c r="D92" s="32">
        <f>D93</f>
        <v>60</v>
      </c>
      <c r="E92" s="32">
        <f>E93</f>
        <v>60</v>
      </c>
    </row>
    <row r="93" spans="1:8" x14ac:dyDescent="0.25">
      <c r="A93" s="36" t="s">
        <v>89</v>
      </c>
      <c r="B93" s="28" t="s">
        <v>79</v>
      </c>
      <c r="C93" s="28">
        <v>320</v>
      </c>
      <c r="D93" s="32">
        <v>60</v>
      </c>
      <c r="E93" s="32">
        <v>60</v>
      </c>
    </row>
    <row r="94" spans="1:8" s="7" customFormat="1" x14ac:dyDescent="0.25">
      <c r="A94" s="35" t="s">
        <v>68</v>
      </c>
      <c r="B94" s="27" t="s">
        <v>80</v>
      </c>
      <c r="C94" s="27"/>
      <c r="D94" s="30">
        <f>D95</f>
        <v>50</v>
      </c>
      <c r="E94" s="30">
        <f>E95</f>
        <v>50</v>
      </c>
    </row>
    <row r="95" spans="1:8" s="7" customFormat="1" x14ac:dyDescent="0.25">
      <c r="A95" s="36" t="s">
        <v>5</v>
      </c>
      <c r="B95" s="28" t="s">
        <v>80</v>
      </c>
      <c r="C95" s="28">
        <v>200</v>
      </c>
      <c r="D95" s="32">
        <f>D96</f>
        <v>50</v>
      </c>
      <c r="E95" s="32">
        <f>E96</f>
        <v>50</v>
      </c>
    </row>
    <row r="96" spans="1:8" s="7" customFormat="1" x14ac:dyDescent="0.25">
      <c r="A96" s="36" t="s">
        <v>6</v>
      </c>
      <c r="B96" s="28" t="s">
        <v>80</v>
      </c>
      <c r="C96" s="28">
        <v>240</v>
      </c>
      <c r="D96" s="32">
        <v>50</v>
      </c>
      <c r="E96" s="32">
        <v>50</v>
      </c>
    </row>
    <row r="97" spans="1:8" x14ac:dyDescent="0.25">
      <c r="A97" s="35" t="s">
        <v>37</v>
      </c>
      <c r="B97" s="27" t="s">
        <v>81</v>
      </c>
      <c r="C97" s="27"/>
      <c r="D97" s="30">
        <f>D98</f>
        <v>262</v>
      </c>
      <c r="E97" s="30">
        <f>E98</f>
        <v>490</v>
      </c>
    </row>
    <row r="98" spans="1:8" x14ac:dyDescent="0.25">
      <c r="A98" s="36" t="s">
        <v>15</v>
      </c>
      <c r="B98" s="28" t="s">
        <v>81</v>
      </c>
      <c r="C98" s="28">
        <v>800</v>
      </c>
      <c r="D98" s="32">
        <f>D99</f>
        <v>262</v>
      </c>
      <c r="E98" s="32">
        <f>E99</f>
        <v>490</v>
      </c>
    </row>
    <row r="99" spans="1:8" x14ac:dyDescent="0.25">
      <c r="A99" s="36" t="s">
        <v>69</v>
      </c>
      <c r="B99" s="28" t="s">
        <v>81</v>
      </c>
      <c r="C99" s="28">
        <v>880</v>
      </c>
      <c r="D99" s="32">
        <v>262</v>
      </c>
      <c r="E99" s="32">
        <v>490</v>
      </c>
    </row>
    <row r="100" spans="1:8" ht="17.25" customHeight="1" x14ac:dyDescent="0.3">
      <c r="A100" s="35" t="s">
        <v>13</v>
      </c>
      <c r="B100" s="27" t="s">
        <v>14</v>
      </c>
      <c r="C100" s="27"/>
      <c r="D100" s="30">
        <f>D101</f>
        <v>91</v>
      </c>
      <c r="E100" s="30">
        <f>E101</f>
        <v>91</v>
      </c>
      <c r="F100" s="8"/>
      <c r="G100" s="8"/>
      <c r="H100" s="8"/>
    </row>
    <row r="101" spans="1:8" ht="18" customHeight="1" x14ac:dyDescent="0.3">
      <c r="A101" s="36" t="s">
        <v>15</v>
      </c>
      <c r="B101" s="28" t="s">
        <v>14</v>
      </c>
      <c r="C101" s="28">
        <v>800</v>
      </c>
      <c r="D101" s="32">
        <f>D102</f>
        <v>91</v>
      </c>
      <c r="E101" s="32">
        <f>E102</f>
        <v>91</v>
      </c>
      <c r="F101" s="8"/>
      <c r="G101" s="8"/>
      <c r="H101" s="8"/>
    </row>
    <row r="102" spans="1:8" ht="14.25" customHeight="1" x14ac:dyDescent="0.3">
      <c r="A102" s="36" t="s">
        <v>16</v>
      </c>
      <c r="B102" s="28" t="s">
        <v>14</v>
      </c>
      <c r="C102" s="28">
        <v>870</v>
      </c>
      <c r="D102" s="32">
        <v>91</v>
      </c>
      <c r="E102" s="32">
        <v>91</v>
      </c>
      <c r="F102" s="8"/>
      <c r="G102" s="8"/>
      <c r="H102" s="8"/>
    </row>
    <row r="103" spans="1:8" ht="16.5" customHeight="1" x14ac:dyDescent="0.3">
      <c r="A103" s="35" t="s">
        <v>38</v>
      </c>
      <c r="B103" s="27" t="s">
        <v>17</v>
      </c>
      <c r="C103" s="27"/>
      <c r="D103" s="30">
        <f>D104</f>
        <v>97</v>
      </c>
      <c r="E103" s="30">
        <f>E104</f>
        <v>97</v>
      </c>
      <c r="F103" s="8"/>
      <c r="G103" s="8"/>
      <c r="H103" s="8"/>
    </row>
    <row r="104" spans="1:8" ht="33.75" customHeight="1" x14ac:dyDescent="0.3">
      <c r="A104" s="36" t="s">
        <v>8</v>
      </c>
      <c r="B104" s="28" t="s">
        <v>17</v>
      </c>
      <c r="C104" s="28">
        <v>100</v>
      </c>
      <c r="D104" s="32">
        <f>D105</f>
        <v>97</v>
      </c>
      <c r="E104" s="32">
        <f>E105</f>
        <v>97</v>
      </c>
      <c r="F104" s="8"/>
      <c r="G104" s="8"/>
      <c r="H104" s="8"/>
    </row>
    <row r="105" spans="1:8" ht="20.25" customHeight="1" x14ac:dyDescent="0.3">
      <c r="A105" s="36" t="s">
        <v>9</v>
      </c>
      <c r="B105" s="28" t="s">
        <v>17</v>
      </c>
      <c r="C105" s="28">
        <v>120</v>
      </c>
      <c r="D105" s="32">
        <v>97</v>
      </c>
      <c r="E105" s="32">
        <v>97</v>
      </c>
      <c r="F105" s="8"/>
      <c r="G105" s="8"/>
      <c r="H105" s="8"/>
    </row>
    <row r="106" spans="1:8" ht="16.5" customHeight="1" x14ac:dyDescent="0.3">
      <c r="A106" s="29" t="s">
        <v>18</v>
      </c>
      <c r="B106" s="27" t="s">
        <v>19</v>
      </c>
      <c r="C106" s="31"/>
      <c r="D106" s="30">
        <f>D107</f>
        <v>900</v>
      </c>
      <c r="E106" s="30">
        <f>E107</f>
        <v>900</v>
      </c>
      <c r="F106" s="8"/>
      <c r="G106" s="8"/>
      <c r="H106" s="8"/>
    </row>
    <row r="107" spans="1:8" ht="24.75" customHeight="1" x14ac:dyDescent="0.3">
      <c r="A107" s="36" t="s">
        <v>8</v>
      </c>
      <c r="B107" s="28" t="s">
        <v>19</v>
      </c>
      <c r="C107" s="28">
        <v>100</v>
      </c>
      <c r="D107" s="32">
        <f>D108</f>
        <v>900</v>
      </c>
      <c r="E107" s="32">
        <f>E108</f>
        <v>900</v>
      </c>
      <c r="F107" s="8"/>
      <c r="G107" s="8"/>
      <c r="H107" s="8"/>
    </row>
    <row r="108" spans="1:8" ht="16.5" customHeight="1" x14ac:dyDescent="0.3">
      <c r="A108" s="36" t="s">
        <v>9</v>
      </c>
      <c r="B108" s="28" t="s">
        <v>19</v>
      </c>
      <c r="C108" s="28">
        <v>120</v>
      </c>
      <c r="D108" s="32">
        <v>900</v>
      </c>
      <c r="E108" s="32">
        <v>900</v>
      </c>
      <c r="F108" s="8"/>
      <c r="G108" s="8"/>
      <c r="H108" s="8"/>
    </row>
    <row r="109" spans="1:8" ht="15.75" customHeight="1" x14ac:dyDescent="0.3">
      <c r="A109" s="29" t="s">
        <v>20</v>
      </c>
      <c r="B109" s="27" t="s">
        <v>21</v>
      </c>
      <c r="C109" s="31"/>
      <c r="D109" s="30">
        <f>D110</f>
        <v>1791.7974400000001</v>
      </c>
      <c r="E109" s="30">
        <f>E110</f>
        <v>1914.9965500000001</v>
      </c>
      <c r="F109" s="8"/>
      <c r="G109" s="8"/>
      <c r="H109" s="8"/>
    </row>
    <row r="110" spans="1:8" ht="30.75" customHeight="1" x14ac:dyDescent="0.3">
      <c r="A110" s="36" t="s">
        <v>8</v>
      </c>
      <c r="B110" s="28" t="s">
        <v>21</v>
      </c>
      <c r="C110" s="28">
        <v>100</v>
      </c>
      <c r="D110" s="32">
        <f>D111</f>
        <v>1791.7974400000001</v>
      </c>
      <c r="E110" s="32">
        <f>E111</f>
        <v>1914.9965500000001</v>
      </c>
      <c r="F110" s="8"/>
      <c r="G110" s="8"/>
      <c r="H110" s="8"/>
    </row>
    <row r="111" spans="1:8" ht="24.75" customHeight="1" x14ac:dyDescent="0.3">
      <c r="A111" s="36" t="s">
        <v>9</v>
      </c>
      <c r="B111" s="28" t="s">
        <v>21</v>
      </c>
      <c r="C111" s="28">
        <v>120</v>
      </c>
      <c r="D111" s="32">
        <v>1791.7974400000001</v>
      </c>
      <c r="E111" s="32">
        <v>1914.9965500000001</v>
      </c>
      <c r="F111" s="8"/>
      <c r="G111" s="8"/>
      <c r="H111" s="8"/>
    </row>
    <row r="112" spans="1:8" x14ac:dyDescent="0.25">
      <c r="A112" s="35" t="s">
        <v>26</v>
      </c>
      <c r="B112" s="28"/>
      <c r="C112" s="28"/>
      <c r="D112" s="30">
        <f>D14+D63+D73+D34+D58+D78+D100+D103+D106+D109+D86+D91+D97+D94+D68+D29+D53+D48</f>
        <v>10442.70745</v>
      </c>
      <c r="E112" s="30">
        <f>E14+E63+E73+E34+E58+E78+E100+E103+E106+E109+E86+E91+E97+E94+E68+E29+E53+E48</f>
        <v>9661.4154999999992</v>
      </c>
    </row>
    <row r="113" spans="1:5" x14ac:dyDescent="0.25">
      <c r="A113" s="29" t="s">
        <v>27</v>
      </c>
      <c r="B113" s="27"/>
      <c r="C113" s="27"/>
      <c r="D113" s="30">
        <v>0</v>
      </c>
      <c r="E113" s="30">
        <v>0</v>
      </c>
    </row>
  </sheetData>
  <mergeCells count="10">
    <mergeCell ref="F76:H76"/>
    <mergeCell ref="F34:H34"/>
    <mergeCell ref="F35:H35"/>
    <mergeCell ref="F75:H75"/>
    <mergeCell ref="A7:E7"/>
    <mergeCell ref="A8:E8"/>
    <mergeCell ref="A9:E9"/>
    <mergeCell ref="A10:E10"/>
    <mergeCell ref="F71:H71"/>
    <mergeCell ref="F72:H72"/>
  </mergeCells>
  <pageMargins left="0.7" right="0.7" top="0.75" bottom="0.75" header="0.3" footer="0.3"/>
  <pageSetup paperSize="9" scale="8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2018-12-06T06:51:50Z</cp:lastPrinted>
  <dcterms:created xsi:type="dcterms:W3CDTF">2016-02-05T07:33:05Z</dcterms:created>
  <dcterms:modified xsi:type="dcterms:W3CDTF">2019-07-01T11:21:04Z</dcterms:modified>
</cp:coreProperties>
</file>