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55" windowWidth="15570" windowHeight="11640"/>
  </bookViews>
  <sheets>
    <sheet name="Лист1" sheetId="1" r:id="rId1"/>
  </sheets>
  <externalReferences>
    <externalReference r:id="rId2"/>
  </externalReferences>
  <definedNames>
    <definedName name="_xlnm.Print_Area" localSheetId="0">Лист1!$A$1:$L$144</definedName>
  </definedNames>
  <calcPr calcId="144525"/>
</workbook>
</file>

<file path=xl/calcChain.xml><?xml version="1.0" encoding="utf-8"?>
<calcChain xmlns="http://schemas.openxmlformats.org/spreadsheetml/2006/main">
  <c r="K107" i="1" l="1"/>
  <c r="K106" i="1" s="1"/>
  <c r="J107" i="1"/>
  <c r="H107" i="1"/>
  <c r="H106" i="1" s="1"/>
  <c r="G107" i="1"/>
  <c r="L106" i="1"/>
  <c r="J106" i="1"/>
  <c r="G106" i="1"/>
  <c r="L105" i="1"/>
  <c r="L104" i="1" s="1"/>
  <c r="K105" i="1"/>
  <c r="K104" i="1" s="1"/>
  <c r="J105" i="1"/>
  <c r="J104" i="1" s="1"/>
  <c r="I105" i="1"/>
  <c r="I104" i="1" s="1"/>
  <c r="H105" i="1"/>
  <c r="H104" i="1" s="1"/>
  <c r="G105" i="1"/>
  <c r="G104" i="1" s="1"/>
  <c r="L102" i="1"/>
  <c r="L101" i="1" s="1"/>
  <c r="L100" i="1" s="1"/>
  <c r="K102" i="1"/>
  <c r="K101" i="1" s="1"/>
  <c r="J102" i="1"/>
  <c r="J101" i="1" s="1"/>
  <c r="I102" i="1"/>
  <c r="I101" i="1" s="1"/>
  <c r="H102" i="1"/>
  <c r="G102" i="1"/>
  <c r="G101" i="1" s="1"/>
  <c r="H101" i="1"/>
  <c r="A92" i="1"/>
  <c r="A93" i="1"/>
  <c r="A94" i="1"/>
  <c r="A95" i="1"/>
  <c r="A97" i="1"/>
  <c r="L95" i="1"/>
  <c r="L94" i="1" s="1"/>
  <c r="L93" i="1" s="1"/>
  <c r="L92" i="1" s="1"/>
  <c r="K95" i="1"/>
  <c r="K94" i="1" s="1"/>
  <c r="K93" i="1" s="1"/>
  <c r="K92" i="1" s="1"/>
  <c r="J95" i="1"/>
  <c r="J94" i="1" s="1"/>
  <c r="J93" i="1" s="1"/>
  <c r="J92" i="1" s="1"/>
  <c r="I95" i="1"/>
  <c r="I94" i="1" s="1"/>
  <c r="I93" i="1" s="1"/>
  <c r="I92" i="1" s="1"/>
  <c r="H95" i="1"/>
  <c r="H94" i="1" s="1"/>
  <c r="H93" i="1" s="1"/>
  <c r="H92" i="1" s="1"/>
  <c r="G95" i="1"/>
  <c r="G94" i="1" s="1"/>
  <c r="G93" i="1" s="1"/>
  <c r="G92" i="1" s="1"/>
  <c r="H99" i="1" l="1"/>
  <c r="H98" i="1" s="1"/>
  <c r="H100" i="1"/>
  <c r="I99" i="1"/>
  <c r="I98" i="1" s="1"/>
  <c r="I100" i="1"/>
  <c r="J99" i="1"/>
  <c r="J98" i="1" s="1"/>
  <c r="J100" i="1"/>
  <c r="K99" i="1"/>
  <c r="K98" i="1" s="1"/>
  <c r="K100" i="1"/>
  <c r="L99" i="1"/>
  <c r="L98" i="1" s="1"/>
  <c r="G99" i="1"/>
  <c r="G98" i="1" s="1"/>
  <c r="G100" i="1"/>
  <c r="L59" i="1"/>
  <c r="K59" i="1"/>
  <c r="J59" i="1"/>
  <c r="G59" i="1"/>
  <c r="I59" i="1"/>
  <c r="I58" i="1" s="1"/>
  <c r="I57" i="1" s="1"/>
  <c r="I56" i="1" s="1"/>
  <c r="H59" i="1"/>
  <c r="G58" i="1" l="1"/>
  <c r="G57" i="1" s="1"/>
  <c r="G56" i="1" s="1"/>
  <c r="J58" i="1"/>
  <c r="J57" i="1" s="1"/>
  <c r="J56" i="1" s="1"/>
  <c r="K58" i="1"/>
  <c r="K57" i="1" s="1"/>
  <c r="K56" i="1" s="1"/>
  <c r="H58" i="1"/>
  <c r="H57" i="1" s="1"/>
  <c r="H56" i="1" s="1"/>
  <c r="L58" i="1"/>
  <c r="L57" i="1" s="1"/>
  <c r="L56" i="1" s="1"/>
  <c r="K83" i="1"/>
  <c r="K82" i="1" s="1"/>
  <c r="J83" i="1"/>
  <c r="J82" i="1" s="1"/>
  <c r="H83" i="1"/>
  <c r="H82" i="1" s="1"/>
  <c r="G83" i="1"/>
  <c r="G82" i="1" s="1"/>
  <c r="L82" i="1"/>
  <c r="I82" i="1"/>
  <c r="L112" i="1" l="1"/>
  <c r="I112" i="1"/>
  <c r="K42" i="1"/>
  <c r="H42" i="1"/>
  <c r="L28" i="1"/>
  <c r="I28" i="1"/>
  <c r="L17" i="1" l="1"/>
  <c r="L16" i="1" s="1"/>
  <c r="I17" i="1"/>
  <c r="I16" i="1" s="1"/>
  <c r="K65" i="1" l="1"/>
  <c r="K64" i="1" s="1"/>
  <c r="K80" i="1"/>
  <c r="I80" i="1"/>
  <c r="H80" i="1"/>
  <c r="L80" i="1"/>
  <c r="H65" i="1"/>
  <c r="H64" i="1" s="1"/>
  <c r="L124" i="1" l="1"/>
  <c r="L123" i="1" s="1"/>
  <c r="I124" i="1"/>
  <c r="I123" i="1" s="1"/>
  <c r="L34" i="1"/>
  <c r="L33" i="1" s="1"/>
  <c r="I34" i="1"/>
  <c r="I33" i="1" s="1"/>
  <c r="K140" i="1"/>
  <c r="K139" i="1" s="1"/>
  <c r="K138" i="1" s="1"/>
  <c r="K137" i="1" s="1"/>
  <c r="K136" i="1" s="1"/>
  <c r="K135" i="1" s="1"/>
  <c r="J140" i="1"/>
  <c r="J139" i="1" s="1"/>
  <c r="J138" i="1" s="1"/>
  <c r="J137" i="1" s="1"/>
  <c r="J136" i="1" s="1"/>
  <c r="J135" i="1" s="1"/>
  <c r="K127" i="1"/>
  <c r="J127" i="1"/>
  <c r="K125" i="1"/>
  <c r="J125" i="1"/>
  <c r="K121" i="1"/>
  <c r="K120" i="1" s="1"/>
  <c r="K119" i="1" s="1"/>
  <c r="K118" i="1" s="1"/>
  <c r="J121" i="1"/>
  <c r="J120" i="1" s="1"/>
  <c r="J119" i="1" s="1"/>
  <c r="J118" i="1" s="1"/>
  <c r="L118" i="1"/>
  <c r="K133" i="1"/>
  <c r="K132" i="1" s="1"/>
  <c r="K131" i="1" s="1"/>
  <c r="K130" i="1" s="1"/>
  <c r="K129" i="1" s="1"/>
  <c r="J133" i="1"/>
  <c r="J132" i="1" s="1"/>
  <c r="J131" i="1" s="1"/>
  <c r="J130" i="1" s="1"/>
  <c r="J129" i="1" s="1"/>
  <c r="L130" i="1"/>
  <c r="L129" i="1" s="1"/>
  <c r="K114" i="1"/>
  <c r="K113" i="1" s="1"/>
  <c r="K112" i="1" s="1"/>
  <c r="J114" i="1"/>
  <c r="J113" i="1" s="1"/>
  <c r="J112" i="1" s="1"/>
  <c r="L90" i="1"/>
  <c r="L89" i="1" s="1"/>
  <c r="L88" i="1" s="1"/>
  <c r="K90" i="1"/>
  <c r="K89" i="1" s="1"/>
  <c r="K88" i="1" s="1"/>
  <c r="J90" i="1"/>
  <c r="J89" i="1" s="1"/>
  <c r="J88" i="1" s="1"/>
  <c r="K86" i="1"/>
  <c r="K85" i="1" s="1"/>
  <c r="J86" i="1"/>
  <c r="J85" i="1" s="1"/>
  <c r="L85" i="1"/>
  <c r="L79" i="1"/>
  <c r="K79" i="1"/>
  <c r="J80" i="1"/>
  <c r="J79" i="1" s="1"/>
  <c r="J78" i="1" s="1"/>
  <c r="L73" i="1"/>
  <c r="L72" i="1" s="1"/>
  <c r="K73" i="1"/>
  <c r="J73" i="1"/>
  <c r="K68" i="1"/>
  <c r="K67" i="1" s="1"/>
  <c r="K63" i="1" s="1"/>
  <c r="K62" i="1" s="1"/>
  <c r="J68" i="1"/>
  <c r="J67" i="1" s="1"/>
  <c r="L65" i="1"/>
  <c r="L64" i="1" s="1"/>
  <c r="L63" i="1" s="1"/>
  <c r="L62" i="1" s="1"/>
  <c r="J65" i="1"/>
  <c r="J64" i="1" s="1"/>
  <c r="L54" i="1"/>
  <c r="L53" i="1" s="1"/>
  <c r="L51" i="1" s="1"/>
  <c r="L50" i="1" s="1"/>
  <c r="J53" i="1"/>
  <c r="J51" i="1" s="1"/>
  <c r="J50" i="1" s="1"/>
  <c r="K50" i="1"/>
  <c r="L44" i="1"/>
  <c r="L43" i="1" s="1"/>
  <c r="L42" i="1" s="1"/>
  <c r="J44" i="1"/>
  <c r="J43" i="1" s="1"/>
  <c r="J42" i="1" s="1"/>
  <c r="K38" i="1"/>
  <c r="K37" i="1" s="1"/>
  <c r="J38" i="1"/>
  <c r="J37" i="1" s="1"/>
  <c r="K35" i="1"/>
  <c r="K34" i="1" s="1"/>
  <c r="J35" i="1"/>
  <c r="J34" i="1" s="1"/>
  <c r="K31" i="1"/>
  <c r="K30" i="1" s="1"/>
  <c r="K29" i="1" s="1"/>
  <c r="J30" i="1"/>
  <c r="J29" i="1" s="1"/>
  <c r="J28" i="1" s="1"/>
  <c r="K26" i="1"/>
  <c r="K25" i="1" s="1"/>
  <c r="K24" i="1" s="1"/>
  <c r="J25" i="1"/>
  <c r="J24" i="1" s="1"/>
  <c r="L24" i="1"/>
  <c r="K20" i="1"/>
  <c r="K19" i="1" s="1"/>
  <c r="K18" i="1" s="1"/>
  <c r="J19" i="1"/>
  <c r="J18" i="1" s="1"/>
  <c r="L15" i="1"/>
  <c r="K78" i="1" l="1"/>
  <c r="K77" i="1" s="1"/>
  <c r="K76" i="1" s="1"/>
  <c r="K75" i="1" s="1"/>
  <c r="L78" i="1"/>
  <c r="L77" i="1" s="1"/>
  <c r="L76" i="1" s="1"/>
  <c r="L75" i="1" s="1"/>
  <c r="K71" i="1"/>
  <c r="K72" i="1"/>
  <c r="J70" i="1"/>
  <c r="J72" i="1"/>
  <c r="J33" i="1"/>
  <c r="K33" i="1"/>
  <c r="J124" i="1"/>
  <c r="J123" i="1" s="1"/>
  <c r="K27" i="1"/>
  <c r="K28" i="1"/>
  <c r="J15" i="1"/>
  <c r="J17" i="1"/>
  <c r="J16" i="1" s="1"/>
  <c r="I32" i="1"/>
  <c r="K15" i="1"/>
  <c r="K17" i="1"/>
  <c r="K16" i="1" s="1"/>
  <c r="L21" i="1"/>
  <c r="L23" i="1"/>
  <c r="L22" i="1" s="1"/>
  <c r="L32" i="1"/>
  <c r="J21" i="1"/>
  <c r="J23" i="1"/>
  <c r="J22" i="1" s="1"/>
  <c r="K21" i="1"/>
  <c r="K23" i="1"/>
  <c r="K22" i="1" s="1"/>
  <c r="L41" i="1"/>
  <c r="L40" i="1" s="1"/>
  <c r="J41" i="1"/>
  <c r="J40" i="1" s="1"/>
  <c r="J111" i="1"/>
  <c r="J110" i="1" s="1"/>
  <c r="K111" i="1"/>
  <c r="K110" i="1" s="1"/>
  <c r="L117" i="1"/>
  <c r="L116" i="1" s="1"/>
  <c r="J48" i="1"/>
  <c r="J47" i="1" s="1"/>
  <c r="J49" i="1"/>
  <c r="K48" i="1"/>
  <c r="K47" i="1" s="1"/>
  <c r="K49" i="1"/>
  <c r="L48" i="1"/>
  <c r="L47" i="1" s="1"/>
  <c r="L49" i="1"/>
  <c r="K124" i="1"/>
  <c r="K123" i="1" s="1"/>
  <c r="K32" i="1"/>
  <c r="J32" i="1"/>
  <c r="J71" i="1"/>
  <c r="J63" i="1"/>
  <c r="J62" i="1" s="1"/>
  <c r="J27" i="1"/>
  <c r="J77" i="1"/>
  <c r="J76" i="1" s="1"/>
  <c r="J75" i="1" s="1"/>
  <c r="L70" i="1"/>
  <c r="L61" i="1" s="1"/>
  <c r="L55" i="1" s="1"/>
  <c r="K70" i="1"/>
  <c r="K61" i="1" s="1"/>
  <c r="K55" i="1" s="1"/>
  <c r="L71" i="1"/>
  <c r="H133" i="1"/>
  <c r="H132" i="1" s="1"/>
  <c r="H131" i="1" s="1"/>
  <c r="H130" i="1" s="1"/>
  <c r="H129" i="1" s="1"/>
  <c r="G133" i="1"/>
  <c r="G132" i="1" s="1"/>
  <c r="G131" i="1" s="1"/>
  <c r="G130" i="1" s="1"/>
  <c r="G129" i="1" s="1"/>
  <c r="I130" i="1"/>
  <c r="I129" i="1" s="1"/>
  <c r="I118" i="1"/>
  <c r="I117" i="1" s="1"/>
  <c r="H121" i="1"/>
  <c r="H120" i="1" s="1"/>
  <c r="H119" i="1" s="1"/>
  <c r="H118" i="1" s="1"/>
  <c r="G121" i="1"/>
  <c r="G120" i="1" s="1"/>
  <c r="G119" i="1" s="1"/>
  <c r="G118" i="1" s="1"/>
  <c r="I90" i="1"/>
  <c r="I89" i="1" s="1"/>
  <c r="I88" i="1" s="1"/>
  <c r="H90" i="1"/>
  <c r="H89" i="1" s="1"/>
  <c r="H88" i="1" s="1"/>
  <c r="G90" i="1"/>
  <c r="G89" i="1" s="1"/>
  <c r="G88" i="1" s="1"/>
  <c r="I73" i="1"/>
  <c r="I70" i="1" s="1"/>
  <c r="H73" i="1"/>
  <c r="H71" i="1" s="1"/>
  <c r="G73" i="1"/>
  <c r="G70" i="1" s="1"/>
  <c r="H50" i="1"/>
  <c r="G44" i="1"/>
  <c r="G43" i="1" s="1"/>
  <c r="G42" i="1" s="1"/>
  <c r="I44" i="1"/>
  <c r="I43" i="1" s="1"/>
  <c r="I42" i="1" s="1"/>
  <c r="H38" i="1"/>
  <c r="H37" i="1" s="1"/>
  <c r="G38" i="1"/>
  <c r="G37" i="1" s="1"/>
  <c r="I15" i="1"/>
  <c r="I24" i="1"/>
  <c r="I116" i="1" l="1"/>
  <c r="J61" i="1"/>
  <c r="J55" i="1" s="1"/>
  <c r="J46" i="1" s="1"/>
  <c r="J117" i="1"/>
  <c r="J116" i="1" s="1"/>
  <c r="L14" i="1"/>
  <c r="G41" i="1"/>
  <c r="G40" i="1" s="1"/>
  <c r="I21" i="1"/>
  <c r="I23" i="1"/>
  <c r="I22" i="1" s="1"/>
  <c r="I41" i="1"/>
  <c r="I40" i="1" s="1"/>
  <c r="K117" i="1"/>
  <c r="K116" i="1" s="1"/>
  <c r="L46" i="1"/>
  <c r="H48" i="1"/>
  <c r="H47" i="1" s="1"/>
  <c r="H49" i="1"/>
  <c r="K14" i="1"/>
  <c r="J14" i="1"/>
  <c r="J13" i="1" s="1"/>
  <c r="K46" i="1"/>
  <c r="I71" i="1"/>
  <c r="I72" i="1"/>
  <c r="H70" i="1"/>
  <c r="G72" i="1"/>
  <c r="G71" i="1"/>
  <c r="H72" i="1"/>
  <c r="L13" i="1" l="1"/>
  <c r="L142" i="1" s="1"/>
  <c r="K13" i="1"/>
  <c r="K142" i="1" s="1"/>
  <c r="K145" i="1" s="1"/>
  <c r="J142" i="1"/>
  <c r="H127" i="1" l="1"/>
  <c r="G127" i="1"/>
  <c r="H125" i="1"/>
  <c r="G125" i="1"/>
  <c r="H114" i="1"/>
  <c r="H113" i="1" s="1"/>
  <c r="H112" i="1" s="1"/>
  <c r="G114" i="1"/>
  <c r="G113" i="1" s="1"/>
  <c r="G112" i="1" s="1"/>
  <c r="G140" i="1"/>
  <c r="G139" i="1" s="1"/>
  <c r="G138" i="1" s="1"/>
  <c r="G137" i="1" s="1"/>
  <c r="H140" i="1"/>
  <c r="H139" i="1" s="1"/>
  <c r="H138" i="1" s="1"/>
  <c r="H137" i="1" s="1"/>
  <c r="G111" i="1" l="1"/>
  <c r="G110" i="1" s="1"/>
  <c r="H111" i="1"/>
  <c r="H110" i="1" s="1"/>
  <c r="G124" i="1"/>
  <c r="G123" i="1" s="1"/>
  <c r="H124" i="1"/>
  <c r="H123" i="1" s="1"/>
  <c r="H136" i="1"/>
  <c r="H135" i="1" s="1"/>
  <c r="G136" i="1"/>
  <c r="G135" i="1" s="1"/>
  <c r="I85" i="1"/>
  <c r="H86" i="1"/>
  <c r="H85" i="1" s="1"/>
  <c r="G86" i="1"/>
  <c r="G85" i="1" s="1"/>
  <c r="I79" i="1"/>
  <c r="H79" i="1"/>
  <c r="G80" i="1"/>
  <c r="G79" i="1" s="1"/>
  <c r="H68" i="1"/>
  <c r="H67" i="1" s="1"/>
  <c r="H63" i="1" s="1"/>
  <c r="H62" i="1" s="1"/>
  <c r="H61" i="1" s="1"/>
  <c r="H55" i="1" s="1"/>
  <c r="G68" i="1"/>
  <c r="G67" i="1" s="1"/>
  <c r="G65" i="1"/>
  <c r="G64" i="1" s="1"/>
  <c r="I65" i="1"/>
  <c r="I64" i="1" s="1"/>
  <c r="I63" i="1" s="1"/>
  <c r="I62" i="1" s="1"/>
  <c r="I61" i="1" s="1"/>
  <c r="I55" i="1" s="1"/>
  <c r="G53" i="1"/>
  <c r="G51" i="1" s="1"/>
  <c r="G50" i="1" s="1"/>
  <c r="I54" i="1"/>
  <c r="I53" i="1" s="1"/>
  <c r="I51" i="1" s="1"/>
  <c r="I50" i="1" s="1"/>
  <c r="H35" i="1"/>
  <c r="H34" i="1" s="1"/>
  <c r="H33" i="1" s="1"/>
  <c r="G35" i="1"/>
  <c r="G34" i="1" s="1"/>
  <c r="G33" i="1" s="1"/>
  <c r="H31" i="1"/>
  <c r="H30" i="1" s="1"/>
  <c r="H29" i="1" s="1"/>
  <c r="G30" i="1"/>
  <c r="G29" i="1" s="1"/>
  <c r="G28" i="1" s="1"/>
  <c r="I14" i="1"/>
  <c r="H26" i="1"/>
  <c r="H25" i="1" s="1"/>
  <c r="H24" i="1" s="1"/>
  <c r="G25" i="1"/>
  <c r="G24" i="1" s="1"/>
  <c r="H20" i="1"/>
  <c r="H19" i="1" s="1"/>
  <c r="H18" i="1" s="1"/>
  <c r="G19" i="1"/>
  <c r="G18" i="1" s="1"/>
  <c r="I78" i="1" l="1"/>
  <c r="I77" i="1" s="1"/>
  <c r="I76" i="1" s="1"/>
  <c r="I75" i="1" s="1"/>
  <c r="G78" i="1"/>
  <c r="G77" i="1" s="1"/>
  <c r="H78" i="1"/>
  <c r="H27" i="1"/>
  <c r="H28" i="1"/>
  <c r="G21" i="1"/>
  <c r="G23" i="1"/>
  <c r="G22" i="1" s="1"/>
  <c r="G117" i="1"/>
  <c r="G116" i="1" s="1"/>
  <c r="H21" i="1"/>
  <c r="H23" i="1"/>
  <c r="H22" i="1" s="1"/>
  <c r="G15" i="1"/>
  <c r="G17" i="1"/>
  <c r="G16" i="1" s="1"/>
  <c r="G32" i="1"/>
  <c r="H15" i="1"/>
  <c r="H17" i="1"/>
  <c r="H16" i="1" s="1"/>
  <c r="H32" i="1"/>
  <c r="H117" i="1"/>
  <c r="H116" i="1" s="1"/>
  <c r="G48" i="1"/>
  <c r="G47" i="1" s="1"/>
  <c r="G49" i="1"/>
  <c r="I48" i="1"/>
  <c r="I47" i="1" s="1"/>
  <c r="I49" i="1"/>
  <c r="G76" i="1"/>
  <c r="G75" i="1" s="1"/>
  <c r="G63" i="1"/>
  <c r="G62" i="1" s="1"/>
  <c r="G61" i="1" s="1"/>
  <c r="G55" i="1" s="1"/>
  <c r="H46" i="1"/>
  <c r="G27" i="1"/>
  <c r="I46" i="1" l="1"/>
  <c r="I13" i="1" s="1"/>
  <c r="H77" i="1"/>
  <c r="H76" i="1" s="1"/>
  <c r="H75" i="1" s="1"/>
  <c r="G46" i="1"/>
  <c r="H14" i="1"/>
  <c r="H13" i="1" s="1"/>
  <c r="G14" i="1"/>
  <c r="G13" i="1" l="1"/>
  <c r="G142" i="1" s="1"/>
  <c r="H142" i="1"/>
  <c r="I142" i="1"/>
  <c r="H145" i="1" l="1"/>
</calcChain>
</file>

<file path=xl/sharedStrings.xml><?xml version="1.0" encoding="utf-8"?>
<sst xmlns="http://schemas.openxmlformats.org/spreadsheetml/2006/main" count="513" uniqueCount="164">
  <si>
    <t xml:space="preserve">Ведомственная структура </t>
  </si>
  <si>
    <t xml:space="preserve">расходов бюджета муниципального образования </t>
  </si>
  <si>
    <t xml:space="preserve">Наименование </t>
  </si>
  <si>
    <t>Вед.</t>
  </si>
  <si>
    <t>в том числе:</t>
  </si>
  <si>
    <t>расходы, осуществляемые по вопросам местного значения сельского поселения</t>
  </si>
  <si>
    <t>расходы, осуществляемые за счет субвенций из бюджетов вышестоящих уровней</t>
  </si>
  <si>
    <t>МУ «Администрация сельского поселения Лемпино»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</si>
  <si>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</si>
  <si>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</si>
  <si>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самоуправления</t>
  </si>
  <si>
    <t>50.1.00.02030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</si>
  <si>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</si>
  <si>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</si>
  <si>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</si>
  <si>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органов местного самоуправления</t>
  </si>
  <si>
    <t>50.1.00.02040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</si>
  <si>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</si>
  <si>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</si>
  <si>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</si>
  <si>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Резервные фонды</t>
  </si>
  <si>
    <t>Резервные фонд</t>
  </si>
  <si>
    <t>50.0.00.20940</t>
  </si>
  <si>
    <t>Резервные средства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</si>
  <si>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</si>
  <si>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</si>
  <si>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</si>
  <si>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50.0.00.51180</t>
  </si>
  <si>
    <t>НАЦИОНАЛЬНАЯ БЕЗОПАСНОСТЬ И ПРАВООХРАНИТЕЛЬНАЯ ДЕЯТЕЛЬНОСТЬ</t>
  </si>
  <si>
    <t>Органы юстиции</t>
  </si>
  <si>
    <t>20.1.03.D9300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</si>
  <si>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</si>
  <si>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</si>
  <si>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</si>
  <si>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СОЦИАЛЬНАЯ ПОЛИТИКА</t>
  </si>
  <si>
    <t>Пенсионное обеспечение</t>
  </si>
  <si>
    <t>Доплата к пенсии муниципальным служащим</t>
  </si>
  <si>
    <t>Социальное обеспечение и иные выплаты населению</t>
  </si>
  <si>
    <t>МКУ АХС «Север»</t>
  </si>
  <si>
    <t>Расходы на обеспечение деятельности казенных учреждений</t>
  </si>
  <si>
    <t>Расходы на выплаты персоналу казенных учреждений</t>
  </si>
  <si>
    <t>ВСЕГО</t>
  </si>
  <si>
    <t>Целевая статья раздела</t>
  </si>
  <si>
    <t>Вид расхода</t>
  </si>
  <si>
    <t>01</t>
  </si>
  <si>
    <t>02</t>
  </si>
  <si>
    <t>03</t>
  </si>
  <si>
    <t>04</t>
  </si>
  <si>
    <t>05</t>
  </si>
  <si>
    <t>09</t>
  </si>
  <si>
    <t>сельского поселения Лемпино</t>
  </si>
  <si>
    <t>800</t>
  </si>
  <si>
    <t>Субсидии  на создание условий для деятельности народных дружин</t>
  </si>
  <si>
    <t>200</t>
  </si>
  <si>
    <t>240</t>
  </si>
  <si>
    <t>100</t>
  </si>
  <si>
    <t>120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</si>
  <si>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</si>
  <si>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                   тыс. рублей</t>
  </si>
  <si>
    <t>Подпрограмма"Профилактика правонарушений"</t>
  </si>
  <si>
    <t>Подпрограмма "Профилактика незаконного оборота и потребления наркотических средств и психотропных веществ"</t>
  </si>
  <si>
    <t>Молодежная политика и оздоровление детей</t>
  </si>
  <si>
    <t>650</t>
  </si>
  <si>
    <t>07</t>
  </si>
  <si>
    <t>ДРУГИЕ ОБЩЕГОСУДАРСТВЕННЫЕ РАСХОДЫ</t>
  </si>
  <si>
    <t>ОБРАЗОВАНИЕ</t>
  </si>
  <si>
    <t>Реализация мероприятий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</si>
  <si>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</si>
  <si>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 xml:space="preserve">Осуществление первичного воинского учета на территориях, где отсутствуют военные комиссариаты </t>
  </si>
  <si>
    <t>Рз</t>
  </si>
  <si>
    <t>Пз</t>
  </si>
  <si>
    <t>Выполнение других обязательств государства</t>
  </si>
  <si>
    <t>Основное мероприятие "Осуществление полномочий в сфере государственной регистрации актов гражданского состояния"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</si>
  <si>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</si>
  <si>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Основное мероприятие "Создание условий для деятельности добровольных формирований населения по охране общественного порядка на территории сельского поселения Лемпино. Стимулирование народной дружины поселения"</t>
  </si>
  <si>
    <t>03.0.00.00000</t>
  </si>
  <si>
    <t>03.1.00.00000</t>
  </si>
  <si>
    <t>03.1.01.00000</t>
  </si>
  <si>
    <t>03.1.01.82300</t>
  </si>
  <si>
    <t>Cоздание условий для деятельности народных дружин (софинансирование)</t>
  </si>
  <si>
    <t>03.1.01.S2300</t>
  </si>
  <si>
    <t>03.2.00.00000</t>
  </si>
  <si>
    <t>Основное мероприятие "Профилактика незаконного оборота и потребления наркотических средств и психотропных веществ"</t>
  </si>
  <si>
    <t>03.2.01.00000</t>
  </si>
  <si>
    <t>03.2.01.99990</t>
  </si>
  <si>
    <t>01.0.00.00000</t>
  </si>
  <si>
    <t>Основное мероприятие "Ремонт, капитальный ремонт автомобильных дорог"</t>
  </si>
  <si>
    <t>01.0.01.00000</t>
  </si>
  <si>
    <t>01.0.01.82390</t>
  </si>
  <si>
    <t>Строительство (реконструкция), капитальный ремонт и ремонт автомобильных дорог общего пользования местного значения (софинансирование)</t>
  </si>
  <si>
    <t>01.0.01.S2390</t>
  </si>
  <si>
    <t>Основное мероприятие "Содержание автомобильных дорог местного значения"</t>
  </si>
  <si>
    <t>01.0.02.00000</t>
  </si>
  <si>
    <t>Основное мероприятие "Укрепление пожарной безопасности на территории муниципального образования сельское поселение Лемпино"</t>
  </si>
  <si>
    <t>09.0.00.00000</t>
  </si>
  <si>
    <t>09.0.01.00000</t>
  </si>
  <si>
    <t>09.0.01.99990</t>
  </si>
  <si>
    <t>11.0.00.00000</t>
  </si>
  <si>
    <t>11.0.01.00000</t>
  </si>
  <si>
    <t>11.0.01.99990</t>
  </si>
  <si>
    <t>Основное мероприятие "Реализация молодежной политики в сельском поселении Лемпино"</t>
  </si>
  <si>
    <t>07.0.00.00000</t>
  </si>
  <si>
    <t>07.0.01.00000</t>
  </si>
  <si>
    <t>07.0.01.99990</t>
  </si>
  <si>
    <t>Специальные расходы</t>
  </si>
  <si>
    <t>880</t>
  </si>
  <si>
    <t>20.0.00.00000</t>
  </si>
  <si>
    <t>Подпрограмма "Качественное и эффективное исполнение полномочий администрации Нефтеюганского района"</t>
  </si>
  <si>
    <t>20.1.00.00000</t>
  </si>
  <si>
    <t>20.1.03.00000</t>
  </si>
  <si>
    <t>Содержание автомобильных дорог</t>
  </si>
  <si>
    <t>01.0.02.20902</t>
  </si>
  <si>
    <t>50.0.00.09900</t>
  </si>
  <si>
    <t>Условно-утвержденные расходы в поселениях</t>
  </si>
  <si>
    <t>50.0.00.04910</t>
  </si>
  <si>
    <t>50.0.00.09300</t>
  </si>
  <si>
    <t>Защита населения и территории от чрезвычайных ситуаций природного и техногенного характера, гражданская оборона</t>
  </si>
  <si>
    <t>Непрограммные расходы органов муниципальной власти Нефтеюганского района</t>
  </si>
  <si>
    <t>50.0.00.00000</t>
  </si>
  <si>
    <t>50.0.00.00600</t>
  </si>
  <si>
    <t>10</t>
  </si>
  <si>
    <t>13</t>
  </si>
  <si>
    <t>11</t>
  </si>
  <si>
    <t>Обеспечение деятельности Думы Нефтеюганского района</t>
  </si>
  <si>
    <t>50.1.00.00000</t>
  </si>
  <si>
    <t>Основное мероприятие "Замена люминесцентных и ртутных ламп на светодиодные светильники"</t>
  </si>
  <si>
    <t>Всего                 2020 год</t>
  </si>
  <si>
    <t>Всего                      2021 год</t>
  </si>
  <si>
    <t>Муниципальная программа "Обеспечение прав и законных интересов населения сельского поселения Лемпино на 2018-2022 годы"</t>
  </si>
  <si>
    <t>Муниципальная программа «Развитие транспортной системы сельского поселения Лемпино на период 2018-2022 годы»</t>
  </si>
  <si>
    <t>Ремонт автомобильных дорог (местный бюджет)</t>
  </si>
  <si>
    <t>01.0.01.20901</t>
  </si>
  <si>
    <t>ОХРАНА ОКРУЖАЮЩЕЙ СРЕДЫ</t>
  </si>
  <si>
    <t>06</t>
  </si>
  <si>
    <t xml:space="preserve">Муниципальная программа Нефтеюганского района "Обеспечение экологической безопасности Нефтеюганского района на 2019-2024 годы и на период до 2030 года". </t>
  </si>
  <si>
    <t>12.0.00.00000</t>
  </si>
  <si>
    <t>12.0.02.84290</t>
  </si>
  <si>
    <t>320</t>
  </si>
  <si>
    <t>Социальные выплаты гражданам, кроме публичных нормативных социальных выплат</t>
  </si>
  <si>
    <t>Муниципальная программа Нефтеюганского района "Совершенствование  муниципального  управления в Нефтеюганском  районе на 2019  - 2024 годы и на период до 2030 года"</t>
  </si>
  <si>
    <t>сельского поселения Лемпино на 2020-2021 годы</t>
  </si>
  <si>
    <t xml:space="preserve">Муниципальная программа «Профилактика терроризма, экстремизма, гармонизация межэтнических и межкультурных отношений на территории  сельского поселения Лемпино на 2019-2023 годы». </t>
  </si>
  <si>
    <t>Основное мероприятие «Профилактика антитеррора, экстремизма среди населения сельского поселения».</t>
  </si>
  <si>
    <t>02.0.00.00000</t>
  </si>
  <si>
    <t>02.0.01.99990</t>
  </si>
  <si>
    <t>02.0.01.00000</t>
  </si>
  <si>
    <t>05.0.00.00000</t>
  </si>
  <si>
    <t>05.0.01.00000</t>
  </si>
  <si>
    <t>05.0.01.99990</t>
  </si>
  <si>
    <t>Профессиональная подготовка, переподготовка и повышение квалификации</t>
  </si>
  <si>
    <t>Муниципальная программа "Развитие муниципальной службы в муниципальном образовании сельское поселение Лемпино на 2019-2023 годы"</t>
  </si>
  <si>
    <t>Основное мероприятие «Дополнительное профессиональное образование муниципальных служащих органов местного самоуправлениях»</t>
  </si>
  <si>
    <t>Расходы на обеспечение функций органов местного самоуправления (местное самоуправление)</t>
  </si>
  <si>
    <t>06.0.00.00000</t>
  </si>
  <si>
    <t>06.0.01.00000</t>
  </si>
  <si>
    <t>06.0.01.02040</t>
  </si>
  <si>
    <t>Муниципальная программа "Развитие молодежной политики на территории муниципального образования сельское поселение Лемпино на 2019-2023 годы"</t>
  </si>
  <si>
    <t>Муниципальная программа "Энергосбережение и повышение энергетической эффективности в муниципальном образовании сельское поселение Лемпино на 2019-2023 годы"</t>
  </si>
  <si>
    <t>Муниципальная программа "Укрепление пожарной безопасности на территории муниципального образования сельское поселение Лемпино на 2019-2023 годы"</t>
  </si>
  <si>
    <t>Субвенции на осуществление отдельных полномочий Ханты-Мансийского автономного округа – Югры в сфере обращения с твердыми коммунальными отходами</t>
  </si>
  <si>
    <t>Основное мероприятие "Организация деятельности по обращению с отходами производства и потребления"</t>
  </si>
  <si>
    <t>к решению Совета депутатов</t>
  </si>
  <si>
    <t>Приложение 6.1</t>
  </si>
  <si>
    <t xml:space="preserve">от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</si>
</sst>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3" fillId="2" borderId="0" xfId="0" applyFont="1" applyFill="1"/>
    <xf numFmtId="0" fontId="4" fillId="0" borderId="0" xfId="0" applyFont="1"/>
    <xf numFmtId="0" fontId="5" fillId="0" borderId="0" xfId="0" applyFont="1" applyAlignment="1">
      <alignment horizontal="right" vertical="center"/>
    </xf>
    <xf numFmtId="0" fontId="8" fillId="0" borderId="0" xfId="0" applyFont="1"/>
    <xf numFmtId="0" fontId="7" fillId="0" borderId="0" xfId="0" applyFont="1"/>
    <xf numFmtId="0" fontId="0" fillId="0" borderId="0" xfId="0" applyFont="1"/>
    <xf numFmtId="0" fontId="0" fillId="2" borderId="0" xfId="0" applyFont="1" applyFill="1"/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49" fontId="11" fillId="3" borderId="1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justify" vertical="center" wrapText="1"/>
    </xf>
    <xf numFmtId="49" fontId="12" fillId="3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/>
    <xf numFmtId="164" fontId="13" fillId="0" borderId="0" xfId="0" applyNumberFormat="1" applyFont="1"/>
    <xf numFmtId="0" fontId="6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6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04">
          <cell r="A104" t="str">
            <v>ЖИЛИЩНО-КОММУНАЛЬНОЕ ХОЗЯЙСТВО</v>
          </cell>
        </row>
        <row r="105">
          <cell r="A105" t="str">
            <v>Муниципальная программа "Благоустройство территории муниципального образования сельское поселение Лемпино на 2019 - 2023 годы"</v>
          </cell>
        </row>
        <row r="106">
          <cell r="A106" t="str">
            <v>Основное мероприятие "Благоустройство территории"</v>
          </cell>
        </row>
        <row r="107">
          <cell r="A107" t="str">
            <v>Реализация мероприятий</v>
          </cell>
        </row>
        <row r="108">
          <cell r="A108" t="str">
            <v>Закупка товаров, работ и услуг для обеспечения государственных (муниципальных) нужд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5"/>
  <sheetViews>
    <sheetView tabSelected="1" zoomScale="120" zoomScaleNormal="120" workbookViewId="0">
      <selection activeCell="A8" sqref="A8:L8"/>
    </sheetView>
  </sheetViews>
  <sheetFormatPr defaultColWidth="9.140625" defaultRowHeight="15" x14ac:dyDescent="0.25"/>
  <cols>
    <col min="1" max="1" width="65.85546875" style="9" customWidth="1"/>
    <col min="2" max="2" width="7.5703125" style="9" customWidth="1"/>
    <col min="3" max="4" width="6.7109375" style="9" customWidth="1"/>
    <col min="5" max="5" width="13.42578125" style="9" customWidth="1"/>
    <col min="6" max="6" width="9.28515625" style="9" customWidth="1"/>
    <col min="7" max="7" width="13.7109375" style="9" customWidth="1"/>
    <col min="8" max="8" width="16.7109375" style="9" customWidth="1"/>
    <col min="9" max="9" width="16.42578125" style="9" customWidth="1"/>
    <col min="10" max="10" width="13.140625" style="9" customWidth="1"/>
    <col min="11" max="11" width="15.42578125" style="9" customWidth="1"/>
    <col min="12" max="12" width="16.28515625" style="9" customWidth="1"/>
    <col min="13" max="13" width="13.85546875" style="9" customWidth="1"/>
    <col min="14" max="16384" width="9.140625" style="9"/>
  </cols>
  <sheetData>
    <row r="1" spans="1:13" x14ac:dyDescent="0.25">
      <c r="J1" s="1"/>
      <c r="K1" s="5" t="s">
        <v>162</v>
      </c>
      <c r="L1" s="1"/>
      <c r="M1" s="1"/>
    </row>
    <row r="2" spans="1:13" x14ac:dyDescent="0.25">
      <c r="J2" s="1"/>
      <c r="K2" s="5" t="s">
        <v>161</v>
      </c>
      <c r="L2" s="1"/>
      <c r="M2" s="1"/>
    </row>
    <row r="3" spans="1:13" x14ac:dyDescent="0.25">
      <c r="J3" s="1"/>
      <c r="K3" s="5" t="s">
        <v>50</v>
      </c>
      <c r="L3" s="1"/>
      <c r="M3" s="1"/>
    </row>
    <row r="4" spans="1:13" x14ac:dyDescent="0.25">
      <c r="J4" s="1"/>
      <c r="K4" s="5" t="s">
        <v>163</v>
      </c>
      <c r="L4" s="1"/>
      <c r="M4" s="1"/>
    </row>
    <row r="5" spans="1:13" x14ac:dyDescent="0.25">
      <c r="J5" s="1"/>
      <c r="K5" s="1"/>
      <c r="L5" s="1"/>
      <c r="M5" s="1"/>
    </row>
    <row r="6" spans="1:13" ht="18.75" x14ac:dyDescent="0.25">
      <c r="A6" s="62" t="s">
        <v>0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3"/>
    </row>
    <row r="7" spans="1:13" ht="18.75" x14ac:dyDescent="0.25">
      <c r="A7" s="62" t="s">
        <v>1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3"/>
    </row>
    <row r="8" spans="1:13" ht="18.75" x14ac:dyDescent="0.25">
      <c r="A8" s="62" t="s">
        <v>140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3"/>
    </row>
    <row r="9" spans="1:13" ht="18.75" x14ac:dyDescent="0.3">
      <c r="A9" s="2"/>
      <c r="B9" s="2"/>
      <c r="C9" s="2"/>
      <c r="D9" s="2"/>
      <c r="E9" s="2"/>
      <c r="F9" s="2"/>
      <c r="G9" s="2"/>
      <c r="H9" s="2"/>
      <c r="J9" s="2"/>
      <c r="K9" s="2"/>
      <c r="L9" s="6" t="s">
        <v>58</v>
      </c>
    </row>
    <row r="10" spans="1:13" ht="15" customHeight="1" x14ac:dyDescent="0.3">
      <c r="A10" s="63" t="s">
        <v>2</v>
      </c>
      <c r="B10" s="64" t="s">
        <v>3</v>
      </c>
      <c r="C10" s="63" t="s">
        <v>69</v>
      </c>
      <c r="D10" s="63" t="s">
        <v>70</v>
      </c>
      <c r="E10" s="63" t="s">
        <v>42</v>
      </c>
      <c r="F10" s="63" t="s">
        <v>43</v>
      </c>
      <c r="G10" s="63" t="s">
        <v>126</v>
      </c>
      <c r="H10" s="65" t="s">
        <v>4</v>
      </c>
      <c r="I10" s="66"/>
      <c r="J10" s="63" t="s">
        <v>127</v>
      </c>
      <c r="K10" s="65" t="s">
        <v>4</v>
      </c>
      <c r="L10" s="66"/>
      <c r="M10" s="2"/>
    </row>
    <row r="11" spans="1:13" ht="94.5" customHeight="1" x14ac:dyDescent="0.3">
      <c r="A11" s="63"/>
      <c r="B11" s="64"/>
      <c r="C11" s="63"/>
      <c r="D11" s="63"/>
      <c r="E11" s="63"/>
      <c r="F11" s="63"/>
      <c r="G11" s="63"/>
      <c r="H11" s="11" t="s">
        <v>5</v>
      </c>
      <c r="I11" s="11" t="s">
        <v>6</v>
      </c>
      <c r="J11" s="63"/>
      <c r="K11" s="11" t="s">
        <v>5</v>
      </c>
      <c r="L11" s="11" t="s">
        <v>6</v>
      </c>
      <c r="M11" s="2"/>
    </row>
    <row r="12" spans="1:13" ht="18.75" x14ac:dyDescent="0.3">
      <c r="A12" s="12">
        <v>1</v>
      </c>
      <c r="B12" s="13">
        <v>2</v>
      </c>
      <c r="C12" s="12">
        <v>3</v>
      </c>
      <c r="D12" s="12">
        <v>4</v>
      </c>
      <c r="E12" s="12">
        <v>5</v>
      </c>
      <c r="F12" s="13">
        <v>6</v>
      </c>
      <c r="G12" s="13">
        <v>7</v>
      </c>
      <c r="H12" s="13">
        <v>8</v>
      </c>
      <c r="I12" s="13">
        <v>9</v>
      </c>
      <c r="J12" s="13">
        <v>7</v>
      </c>
      <c r="K12" s="13">
        <v>8</v>
      </c>
      <c r="L12" s="13">
        <v>9</v>
      </c>
      <c r="M12" s="2"/>
    </row>
    <row r="13" spans="1:13" ht="37.5" customHeight="1" x14ac:dyDescent="0.3">
      <c r="A13" s="54" t="s">
        <v>7</v>
      </c>
      <c r="B13" s="14">
        <v>650</v>
      </c>
      <c r="C13" s="14"/>
      <c r="D13" s="14"/>
      <c r="E13" s="15"/>
      <c r="F13" s="14"/>
      <c r="G13" s="16">
        <f>+G14+G40+G46+G75+G92+G98+G104+G110</f>
        <v>5577.7074499999999</v>
      </c>
      <c r="H13" s="16">
        <f>H14+H40+H46+H75+H92+H98+H104+H110</f>
        <v>5472.1954000000005</v>
      </c>
      <c r="I13" s="16">
        <f>I14+I40+I46+I75+I92+I98+I104+I110</f>
        <v>105.51205</v>
      </c>
      <c r="J13" s="16">
        <f>J14+J40+J46+J75+J92+J98+J104+J110</f>
        <v>5061.4155000000001</v>
      </c>
      <c r="K13" s="16">
        <f>K14+K40+K46+K75+K92+K98+K104+K110</f>
        <v>4955.9034499999998</v>
      </c>
      <c r="L13" s="16">
        <f>L14+L40+L46+L75+L92+L98+L104+L110</f>
        <v>105.51205</v>
      </c>
      <c r="M13" s="2"/>
    </row>
    <row r="14" spans="1:13" ht="20.25" customHeight="1" x14ac:dyDescent="0.3">
      <c r="A14" s="17" t="s">
        <v>8</v>
      </c>
      <c r="B14" s="14">
        <v>650</v>
      </c>
      <c r="C14" s="14" t="s">
        <v>44</v>
      </c>
      <c r="D14" s="14"/>
      <c r="E14" s="15"/>
      <c r="F14" s="14"/>
      <c r="G14" s="16">
        <f t="shared" ref="G14:L14" si="0">G15+G21+G27+G32</f>
        <v>3094.7974400000003</v>
      </c>
      <c r="H14" s="16">
        <f t="shared" si="0"/>
        <v>3094.7974400000003</v>
      </c>
      <c r="I14" s="16">
        <f t="shared" si="0"/>
        <v>0</v>
      </c>
      <c r="J14" s="16">
        <f t="shared" si="0"/>
        <v>3445.9965499999998</v>
      </c>
      <c r="K14" s="16">
        <f t="shared" si="0"/>
        <v>3445.9965499999998</v>
      </c>
      <c r="L14" s="16">
        <f t="shared" si="0"/>
        <v>0</v>
      </c>
      <c r="M14" s="2"/>
    </row>
    <row r="15" spans="1:13" ht="30" customHeight="1" x14ac:dyDescent="0.3">
      <c r="A15" s="18" t="s">
        <v>9</v>
      </c>
      <c r="B15" s="19">
        <v>650</v>
      </c>
      <c r="C15" s="19" t="s">
        <v>44</v>
      </c>
      <c r="D15" s="19" t="s">
        <v>45</v>
      </c>
      <c r="E15" s="20"/>
      <c r="F15" s="19"/>
      <c r="G15" s="21">
        <f t="shared" ref="G15:L15" si="1">G18</f>
        <v>900</v>
      </c>
      <c r="H15" s="21">
        <f t="shared" si="1"/>
        <v>900</v>
      </c>
      <c r="I15" s="21">
        <f t="shared" si="1"/>
        <v>0</v>
      </c>
      <c r="J15" s="21">
        <f t="shared" si="1"/>
        <v>900</v>
      </c>
      <c r="K15" s="21">
        <f t="shared" si="1"/>
        <v>900</v>
      </c>
      <c r="L15" s="21">
        <f t="shared" si="1"/>
        <v>0</v>
      </c>
      <c r="M15" s="2"/>
    </row>
    <row r="16" spans="1:13" ht="25.5" x14ac:dyDescent="0.3">
      <c r="A16" s="18" t="s">
        <v>117</v>
      </c>
      <c r="B16" s="19">
        <v>650</v>
      </c>
      <c r="C16" s="19" t="s">
        <v>44</v>
      </c>
      <c r="D16" s="19" t="s">
        <v>45</v>
      </c>
      <c r="E16" s="20" t="s">
        <v>118</v>
      </c>
      <c r="F16" s="19"/>
      <c r="G16" s="21">
        <f>G17</f>
        <v>900</v>
      </c>
      <c r="H16" s="21">
        <f t="shared" ref="H16:H17" si="2">H17</f>
        <v>900</v>
      </c>
      <c r="I16" s="21">
        <f t="shared" ref="I16:I17" si="3">I17</f>
        <v>0</v>
      </c>
      <c r="J16" s="21">
        <f t="shared" ref="J16:J17" si="4">J17</f>
        <v>900</v>
      </c>
      <c r="K16" s="21">
        <f t="shared" ref="K16:K17" si="5">K17</f>
        <v>900</v>
      </c>
      <c r="L16" s="21">
        <f t="shared" ref="L16:L17" si="6">L17</f>
        <v>0</v>
      </c>
      <c r="M16" s="2"/>
    </row>
    <row r="17" spans="1:13" ht="20.25" customHeight="1" x14ac:dyDescent="0.3">
      <c r="A17" s="18" t="s">
        <v>123</v>
      </c>
      <c r="B17" s="19">
        <v>650</v>
      </c>
      <c r="C17" s="19" t="s">
        <v>44</v>
      </c>
      <c r="D17" s="19" t="s">
        <v>45</v>
      </c>
      <c r="E17" s="20" t="s">
        <v>124</v>
      </c>
      <c r="F17" s="19"/>
      <c r="G17" s="21">
        <f>G18</f>
        <v>900</v>
      </c>
      <c r="H17" s="21">
        <f t="shared" si="2"/>
        <v>900</v>
      </c>
      <c r="I17" s="21">
        <f t="shared" si="3"/>
        <v>0</v>
      </c>
      <c r="J17" s="21">
        <f t="shared" si="4"/>
        <v>900</v>
      </c>
      <c r="K17" s="21">
        <f t="shared" si="5"/>
        <v>900</v>
      </c>
      <c r="L17" s="21">
        <f t="shared" si="6"/>
        <v>0</v>
      </c>
      <c r="M17" s="2"/>
    </row>
    <row r="18" spans="1:13" s="8" customFormat="1" ht="20.25" customHeight="1" x14ac:dyDescent="0.3">
      <c r="A18" s="18" t="s">
        <v>10</v>
      </c>
      <c r="B18" s="19">
        <v>650</v>
      </c>
      <c r="C18" s="19" t="s">
        <v>44</v>
      </c>
      <c r="D18" s="19" t="s">
        <v>45</v>
      </c>
      <c r="E18" s="20" t="s">
        <v>11</v>
      </c>
      <c r="F18" s="19"/>
      <c r="G18" s="21">
        <f t="shared" ref="G18:K19" si="7">G19</f>
        <v>900</v>
      </c>
      <c r="H18" s="21">
        <f t="shared" si="7"/>
        <v>900</v>
      </c>
      <c r="I18" s="21">
        <v>0</v>
      </c>
      <c r="J18" s="21">
        <f t="shared" si="7"/>
        <v>900</v>
      </c>
      <c r="K18" s="21">
        <f t="shared" si="7"/>
        <v>900</v>
      </c>
      <c r="L18" s="21">
        <v>0</v>
      </c>
      <c r="M18" s="7"/>
    </row>
    <row r="19" spans="1:13" ht="48.75" customHeight="1" x14ac:dyDescent="0.3">
      <c r="A19" s="22" t="s">
        <v>12</v>
      </c>
      <c r="B19" s="23">
        <v>650</v>
      </c>
      <c r="C19" s="23" t="s">
        <v>44</v>
      </c>
      <c r="D19" s="23" t="s">
        <v>45</v>
      </c>
      <c r="E19" s="24" t="s">
        <v>11</v>
      </c>
      <c r="F19" s="23">
        <v>100</v>
      </c>
      <c r="G19" s="25">
        <f t="shared" si="7"/>
        <v>900</v>
      </c>
      <c r="H19" s="25">
        <f t="shared" si="7"/>
        <v>900</v>
      </c>
      <c r="I19" s="25">
        <v>0</v>
      </c>
      <c r="J19" s="25">
        <f t="shared" si="7"/>
        <v>900</v>
      </c>
      <c r="K19" s="25">
        <f t="shared" si="7"/>
        <v>900</v>
      </c>
      <c r="L19" s="25">
        <v>0</v>
      </c>
      <c r="M19" s="2"/>
    </row>
    <row r="20" spans="1:13" ht="25.5" customHeight="1" x14ac:dyDescent="0.3">
      <c r="A20" s="22" t="s">
        <v>13</v>
      </c>
      <c r="B20" s="23">
        <v>650</v>
      </c>
      <c r="C20" s="23" t="s">
        <v>44</v>
      </c>
      <c r="D20" s="23" t="s">
        <v>45</v>
      </c>
      <c r="E20" s="24" t="s">
        <v>11</v>
      </c>
      <c r="F20" s="23">
        <v>120</v>
      </c>
      <c r="G20" s="25">
        <v>900</v>
      </c>
      <c r="H20" s="25">
        <f>G20</f>
        <v>900</v>
      </c>
      <c r="I20" s="25">
        <v>0</v>
      </c>
      <c r="J20" s="25">
        <v>900</v>
      </c>
      <c r="K20" s="25">
        <f>J20</f>
        <v>900</v>
      </c>
      <c r="L20" s="25">
        <v>0</v>
      </c>
      <c r="M20" s="2"/>
    </row>
    <row r="21" spans="1:13" ht="44.25" customHeight="1" x14ac:dyDescent="0.3">
      <c r="A21" s="18" t="s">
        <v>14</v>
      </c>
      <c r="B21" s="19">
        <v>650</v>
      </c>
      <c r="C21" s="19" t="s">
        <v>44</v>
      </c>
      <c r="D21" s="19" t="s">
        <v>47</v>
      </c>
      <c r="E21" s="20"/>
      <c r="F21" s="19"/>
      <c r="G21" s="21">
        <f>G24</f>
        <v>1791.7974400000001</v>
      </c>
      <c r="H21" s="21">
        <f t="shared" ref="H21:L21" si="8">H24</f>
        <v>1791.7974400000001</v>
      </c>
      <c r="I21" s="21">
        <f t="shared" si="8"/>
        <v>0</v>
      </c>
      <c r="J21" s="21">
        <f t="shared" si="8"/>
        <v>1914.9965500000001</v>
      </c>
      <c r="K21" s="21">
        <f t="shared" si="8"/>
        <v>1914.9965500000001</v>
      </c>
      <c r="L21" s="21">
        <f t="shared" si="8"/>
        <v>0</v>
      </c>
      <c r="M21" s="2"/>
    </row>
    <row r="22" spans="1:13" ht="25.5" x14ac:dyDescent="0.3">
      <c r="A22" s="18" t="s">
        <v>117</v>
      </c>
      <c r="B22" s="19">
        <v>650</v>
      </c>
      <c r="C22" s="19" t="s">
        <v>44</v>
      </c>
      <c r="D22" s="19" t="s">
        <v>47</v>
      </c>
      <c r="E22" s="20" t="s">
        <v>118</v>
      </c>
      <c r="F22" s="19"/>
      <c r="G22" s="21">
        <f>G23</f>
        <v>1791.7974400000001</v>
      </c>
      <c r="H22" s="21">
        <f t="shared" ref="H22:H23" si="9">H23</f>
        <v>1791.7974400000001</v>
      </c>
      <c r="I22" s="21">
        <f t="shared" ref="I22:I23" si="10">I23</f>
        <v>0</v>
      </c>
      <c r="J22" s="21">
        <f t="shared" ref="J22:J23" si="11">J23</f>
        <v>1914.9965500000001</v>
      </c>
      <c r="K22" s="21">
        <f t="shared" ref="K22:K23" si="12">K23</f>
        <v>1914.9965500000001</v>
      </c>
      <c r="L22" s="21">
        <f t="shared" ref="L22:L23" si="13">L23</f>
        <v>0</v>
      </c>
      <c r="M22" s="2"/>
    </row>
    <row r="23" spans="1:13" ht="20.25" customHeight="1" x14ac:dyDescent="0.3">
      <c r="A23" s="18" t="s">
        <v>123</v>
      </c>
      <c r="B23" s="19">
        <v>650</v>
      </c>
      <c r="C23" s="19" t="s">
        <v>44</v>
      </c>
      <c r="D23" s="19" t="s">
        <v>47</v>
      </c>
      <c r="E23" s="20" t="s">
        <v>124</v>
      </c>
      <c r="F23" s="19"/>
      <c r="G23" s="21">
        <f>G24</f>
        <v>1791.7974400000001</v>
      </c>
      <c r="H23" s="21">
        <f t="shared" si="9"/>
        <v>1791.7974400000001</v>
      </c>
      <c r="I23" s="21">
        <f t="shared" si="10"/>
        <v>0</v>
      </c>
      <c r="J23" s="21">
        <f t="shared" si="11"/>
        <v>1914.9965500000001</v>
      </c>
      <c r="K23" s="21">
        <f t="shared" si="12"/>
        <v>1914.9965500000001</v>
      </c>
      <c r="L23" s="21">
        <f t="shared" si="13"/>
        <v>0</v>
      </c>
      <c r="M23" s="2"/>
    </row>
    <row r="24" spans="1:13" s="8" customFormat="1" ht="24" customHeight="1" x14ac:dyDescent="0.3">
      <c r="A24" s="18" t="s">
        <v>15</v>
      </c>
      <c r="B24" s="19">
        <v>650</v>
      </c>
      <c r="C24" s="19" t="s">
        <v>44</v>
      </c>
      <c r="D24" s="19" t="s">
        <v>47</v>
      </c>
      <c r="E24" s="20" t="s">
        <v>16</v>
      </c>
      <c r="F24" s="19"/>
      <c r="G24" s="21">
        <f t="shared" ref="G24:L24" si="14">G25</f>
        <v>1791.7974400000001</v>
      </c>
      <c r="H24" s="21">
        <f t="shared" si="14"/>
        <v>1791.7974400000001</v>
      </c>
      <c r="I24" s="21">
        <f t="shared" si="14"/>
        <v>0</v>
      </c>
      <c r="J24" s="21">
        <f t="shared" si="14"/>
        <v>1914.9965500000001</v>
      </c>
      <c r="K24" s="21">
        <f t="shared" si="14"/>
        <v>1914.9965500000001</v>
      </c>
      <c r="L24" s="21">
        <f t="shared" si="14"/>
        <v>0</v>
      </c>
      <c r="M24" s="7"/>
    </row>
    <row r="25" spans="1:13" ht="56.25" customHeight="1" x14ac:dyDescent="0.3">
      <c r="A25" s="22" t="s">
        <v>12</v>
      </c>
      <c r="B25" s="23">
        <v>650</v>
      </c>
      <c r="C25" s="23" t="s">
        <v>44</v>
      </c>
      <c r="D25" s="23" t="s">
        <v>47</v>
      </c>
      <c r="E25" s="24" t="s">
        <v>16</v>
      </c>
      <c r="F25" s="23">
        <v>100</v>
      </c>
      <c r="G25" s="25">
        <f>G26</f>
        <v>1791.7974400000001</v>
      </c>
      <c r="H25" s="25">
        <f>H26</f>
        <v>1791.7974400000001</v>
      </c>
      <c r="I25" s="25">
        <v>0</v>
      </c>
      <c r="J25" s="25">
        <f>J26</f>
        <v>1914.9965500000001</v>
      </c>
      <c r="K25" s="25">
        <f>K26</f>
        <v>1914.9965500000001</v>
      </c>
      <c r="L25" s="25">
        <v>0</v>
      </c>
      <c r="M25" s="2"/>
    </row>
    <row r="26" spans="1:13" ht="20.25" customHeight="1" x14ac:dyDescent="0.3">
      <c r="A26" s="22" t="s">
        <v>13</v>
      </c>
      <c r="B26" s="23">
        <v>650</v>
      </c>
      <c r="C26" s="23" t="s">
        <v>44</v>
      </c>
      <c r="D26" s="23" t="s">
        <v>47</v>
      </c>
      <c r="E26" s="24" t="s">
        <v>16</v>
      </c>
      <c r="F26" s="23">
        <v>120</v>
      </c>
      <c r="G26" s="25">
        <v>1791.7974400000001</v>
      </c>
      <c r="H26" s="25">
        <f>G26</f>
        <v>1791.7974400000001</v>
      </c>
      <c r="I26" s="25">
        <v>0</v>
      </c>
      <c r="J26" s="25">
        <v>1914.9965500000001</v>
      </c>
      <c r="K26" s="25">
        <f>J26</f>
        <v>1914.9965500000001</v>
      </c>
      <c r="L26" s="25">
        <v>0</v>
      </c>
      <c r="M26" s="2"/>
    </row>
    <row r="27" spans="1:13" ht="18.75" customHeight="1" x14ac:dyDescent="0.3">
      <c r="A27" s="18" t="s">
        <v>20</v>
      </c>
      <c r="B27" s="19">
        <v>650</v>
      </c>
      <c r="C27" s="19" t="s">
        <v>44</v>
      </c>
      <c r="D27" s="19">
        <v>11</v>
      </c>
      <c r="E27" s="20"/>
      <c r="F27" s="19"/>
      <c r="G27" s="21">
        <f>G30</f>
        <v>91</v>
      </c>
      <c r="H27" s="21">
        <f>H29</f>
        <v>91</v>
      </c>
      <c r="I27" s="21">
        <v>0</v>
      </c>
      <c r="J27" s="21">
        <f>J30</f>
        <v>91</v>
      </c>
      <c r="K27" s="21">
        <f>K29</f>
        <v>91</v>
      </c>
      <c r="L27" s="21">
        <v>0</v>
      </c>
      <c r="M27" s="2"/>
    </row>
    <row r="28" spans="1:13" ht="25.5" x14ac:dyDescent="0.3">
      <c r="A28" s="18" t="s">
        <v>117</v>
      </c>
      <c r="B28" s="19">
        <v>650</v>
      </c>
      <c r="C28" s="19" t="s">
        <v>44</v>
      </c>
      <c r="D28" s="19" t="s">
        <v>122</v>
      </c>
      <c r="E28" s="20" t="s">
        <v>118</v>
      </c>
      <c r="F28" s="19"/>
      <c r="G28" s="21">
        <f>G29</f>
        <v>91</v>
      </c>
      <c r="H28" s="21">
        <f t="shared" ref="H28:L28" si="15">H29</f>
        <v>91</v>
      </c>
      <c r="I28" s="21">
        <f t="shared" si="15"/>
        <v>0</v>
      </c>
      <c r="J28" s="21">
        <f t="shared" si="15"/>
        <v>91</v>
      </c>
      <c r="K28" s="21">
        <f t="shared" si="15"/>
        <v>91</v>
      </c>
      <c r="L28" s="21">
        <f t="shared" si="15"/>
        <v>0</v>
      </c>
      <c r="M28" s="2"/>
    </row>
    <row r="29" spans="1:13" s="8" customFormat="1" ht="24.75" customHeight="1" x14ac:dyDescent="0.3">
      <c r="A29" s="18" t="s">
        <v>21</v>
      </c>
      <c r="B29" s="19">
        <v>650</v>
      </c>
      <c r="C29" s="19" t="s">
        <v>44</v>
      </c>
      <c r="D29" s="19">
        <v>11</v>
      </c>
      <c r="E29" s="20" t="s">
        <v>22</v>
      </c>
      <c r="F29" s="19"/>
      <c r="G29" s="21">
        <f>G30</f>
        <v>91</v>
      </c>
      <c r="H29" s="21">
        <f>H30</f>
        <v>91</v>
      </c>
      <c r="I29" s="21">
        <v>0</v>
      </c>
      <c r="J29" s="21">
        <f>J30</f>
        <v>91</v>
      </c>
      <c r="K29" s="21">
        <f>K30</f>
        <v>91</v>
      </c>
      <c r="L29" s="21">
        <v>0</v>
      </c>
      <c r="M29" s="7"/>
    </row>
    <row r="30" spans="1:13" ht="16.5" customHeight="1" x14ac:dyDescent="0.3">
      <c r="A30" s="26" t="s">
        <v>19</v>
      </c>
      <c r="B30" s="27">
        <v>650</v>
      </c>
      <c r="C30" s="27" t="s">
        <v>44</v>
      </c>
      <c r="D30" s="27">
        <v>11</v>
      </c>
      <c r="E30" s="28" t="s">
        <v>22</v>
      </c>
      <c r="F30" s="27">
        <v>800</v>
      </c>
      <c r="G30" s="29">
        <f>G31</f>
        <v>91</v>
      </c>
      <c r="H30" s="29">
        <f>H31</f>
        <v>91</v>
      </c>
      <c r="I30" s="29">
        <v>0</v>
      </c>
      <c r="J30" s="29">
        <f>J31</f>
        <v>91</v>
      </c>
      <c r="K30" s="29">
        <f>K31</f>
        <v>91</v>
      </c>
      <c r="L30" s="29">
        <v>0</v>
      </c>
      <c r="M30" s="2"/>
    </row>
    <row r="31" spans="1:13" ht="16.5" customHeight="1" x14ac:dyDescent="0.3">
      <c r="A31" s="26" t="s">
        <v>23</v>
      </c>
      <c r="B31" s="27">
        <v>650</v>
      </c>
      <c r="C31" s="27" t="s">
        <v>44</v>
      </c>
      <c r="D31" s="27">
        <v>11</v>
      </c>
      <c r="E31" s="28" t="s">
        <v>22</v>
      </c>
      <c r="F31" s="27">
        <v>870</v>
      </c>
      <c r="G31" s="29">
        <v>91</v>
      </c>
      <c r="H31" s="29">
        <f>G31</f>
        <v>91</v>
      </c>
      <c r="I31" s="29">
        <v>0</v>
      </c>
      <c r="J31" s="29">
        <v>91</v>
      </c>
      <c r="K31" s="29">
        <f>J31</f>
        <v>91</v>
      </c>
      <c r="L31" s="29">
        <v>0</v>
      </c>
      <c r="M31" s="2"/>
    </row>
    <row r="32" spans="1:13" ht="20.25" customHeight="1" x14ac:dyDescent="0.3">
      <c r="A32" s="18" t="s">
        <v>24</v>
      </c>
      <c r="B32" s="19">
        <v>650</v>
      </c>
      <c r="C32" s="19" t="s">
        <v>44</v>
      </c>
      <c r="D32" s="19">
        <v>13</v>
      </c>
      <c r="E32" s="20"/>
      <c r="F32" s="19"/>
      <c r="G32" s="21">
        <f>G34+G37</f>
        <v>312</v>
      </c>
      <c r="H32" s="21">
        <f t="shared" ref="H32:L32" si="16">H34+H37</f>
        <v>312</v>
      </c>
      <c r="I32" s="21">
        <f t="shared" si="16"/>
        <v>0</v>
      </c>
      <c r="J32" s="21">
        <f t="shared" si="16"/>
        <v>540</v>
      </c>
      <c r="K32" s="21">
        <f t="shared" si="16"/>
        <v>540</v>
      </c>
      <c r="L32" s="21">
        <f t="shared" si="16"/>
        <v>0</v>
      </c>
      <c r="M32" s="2"/>
    </row>
    <row r="33" spans="1:13" ht="25.5" x14ac:dyDescent="0.3">
      <c r="A33" s="18" t="s">
        <v>117</v>
      </c>
      <c r="B33" s="19">
        <v>650</v>
      </c>
      <c r="C33" s="19" t="s">
        <v>44</v>
      </c>
      <c r="D33" s="19" t="s">
        <v>121</v>
      </c>
      <c r="E33" s="20" t="s">
        <v>118</v>
      </c>
      <c r="F33" s="19"/>
      <c r="G33" s="21">
        <f>G34+G37</f>
        <v>312</v>
      </c>
      <c r="H33" s="21">
        <f t="shared" ref="H33:L33" si="17">H34+H37</f>
        <v>312</v>
      </c>
      <c r="I33" s="21">
        <f t="shared" si="17"/>
        <v>0</v>
      </c>
      <c r="J33" s="21">
        <f t="shared" si="17"/>
        <v>540</v>
      </c>
      <c r="K33" s="21">
        <f t="shared" si="17"/>
        <v>540</v>
      </c>
      <c r="L33" s="21">
        <f t="shared" si="17"/>
        <v>0</v>
      </c>
      <c r="M33" s="2"/>
    </row>
    <row r="34" spans="1:13" s="8" customFormat="1" ht="18.75" x14ac:dyDescent="0.3">
      <c r="A34" s="18" t="s">
        <v>71</v>
      </c>
      <c r="B34" s="19">
        <v>650</v>
      </c>
      <c r="C34" s="19" t="s">
        <v>44</v>
      </c>
      <c r="D34" s="19">
        <v>13</v>
      </c>
      <c r="E34" s="20" t="s">
        <v>115</v>
      </c>
      <c r="F34" s="19"/>
      <c r="G34" s="21">
        <f>G35</f>
        <v>50</v>
      </c>
      <c r="H34" s="21">
        <f t="shared" ref="H34:L34" si="18">H35</f>
        <v>50</v>
      </c>
      <c r="I34" s="21">
        <f t="shared" si="18"/>
        <v>0</v>
      </c>
      <c r="J34" s="21">
        <f t="shared" si="18"/>
        <v>50</v>
      </c>
      <c r="K34" s="21">
        <f t="shared" si="18"/>
        <v>50</v>
      </c>
      <c r="L34" s="21">
        <f t="shared" si="18"/>
        <v>0</v>
      </c>
      <c r="M34" s="7"/>
    </row>
    <row r="35" spans="1:13" ht="32.25" customHeight="1" x14ac:dyDescent="0.3">
      <c r="A35" s="22" t="s">
        <v>17</v>
      </c>
      <c r="B35" s="23">
        <v>650</v>
      </c>
      <c r="C35" s="23" t="s">
        <v>44</v>
      </c>
      <c r="D35" s="23">
        <v>13</v>
      </c>
      <c r="E35" s="24" t="s">
        <v>115</v>
      </c>
      <c r="F35" s="23">
        <v>200</v>
      </c>
      <c r="G35" s="25">
        <f>G36</f>
        <v>50</v>
      </c>
      <c r="H35" s="25">
        <f>H36</f>
        <v>50</v>
      </c>
      <c r="I35" s="25">
        <v>0</v>
      </c>
      <c r="J35" s="25">
        <f>J36</f>
        <v>50</v>
      </c>
      <c r="K35" s="25">
        <f>K36</f>
        <v>50</v>
      </c>
      <c r="L35" s="25">
        <v>0</v>
      </c>
      <c r="M35" s="2"/>
    </row>
    <row r="36" spans="1:13" ht="40.5" customHeight="1" x14ac:dyDescent="0.3">
      <c r="A36" s="22" t="s">
        <v>18</v>
      </c>
      <c r="B36" s="23">
        <v>650</v>
      </c>
      <c r="C36" s="23" t="s">
        <v>44</v>
      </c>
      <c r="D36" s="23">
        <v>13</v>
      </c>
      <c r="E36" s="24" t="s">
        <v>115</v>
      </c>
      <c r="F36" s="23">
        <v>240</v>
      </c>
      <c r="G36" s="25">
        <v>50</v>
      </c>
      <c r="H36" s="25">
        <v>50</v>
      </c>
      <c r="I36" s="25">
        <v>0</v>
      </c>
      <c r="J36" s="25">
        <v>50</v>
      </c>
      <c r="K36" s="25">
        <v>50</v>
      </c>
      <c r="L36" s="25">
        <v>0</v>
      </c>
      <c r="M36" s="2"/>
    </row>
    <row r="37" spans="1:13" s="8" customFormat="1" ht="21" customHeight="1" x14ac:dyDescent="0.3">
      <c r="A37" s="30" t="s">
        <v>113</v>
      </c>
      <c r="B37" s="31">
        <v>650</v>
      </c>
      <c r="C37" s="31" t="s">
        <v>44</v>
      </c>
      <c r="D37" s="31">
        <v>13</v>
      </c>
      <c r="E37" s="32" t="s">
        <v>112</v>
      </c>
      <c r="F37" s="31"/>
      <c r="G37" s="33">
        <f>G38</f>
        <v>262</v>
      </c>
      <c r="H37" s="33">
        <f>H38</f>
        <v>262</v>
      </c>
      <c r="I37" s="33">
        <v>0</v>
      </c>
      <c r="J37" s="33">
        <f>J38</f>
        <v>490</v>
      </c>
      <c r="K37" s="33">
        <f>K38</f>
        <v>490</v>
      </c>
      <c r="L37" s="33">
        <v>0</v>
      </c>
      <c r="M37" s="7"/>
    </row>
    <row r="38" spans="1:13" ht="21" customHeight="1" x14ac:dyDescent="0.3">
      <c r="A38" s="22" t="s">
        <v>19</v>
      </c>
      <c r="B38" s="23">
        <v>650</v>
      </c>
      <c r="C38" s="23" t="s">
        <v>44</v>
      </c>
      <c r="D38" s="23">
        <v>13</v>
      </c>
      <c r="E38" s="24" t="s">
        <v>112</v>
      </c>
      <c r="F38" s="23" t="s">
        <v>51</v>
      </c>
      <c r="G38" s="25">
        <f>G39</f>
        <v>262</v>
      </c>
      <c r="H38" s="25">
        <f>H39</f>
        <v>262</v>
      </c>
      <c r="I38" s="25">
        <v>0</v>
      </c>
      <c r="J38" s="25">
        <f>J39</f>
        <v>490</v>
      </c>
      <c r="K38" s="25">
        <f>K39</f>
        <v>490</v>
      </c>
      <c r="L38" s="25">
        <v>0</v>
      </c>
      <c r="M38" s="2"/>
    </row>
    <row r="39" spans="1:13" ht="25.5" customHeight="1" x14ac:dyDescent="0.3">
      <c r="A39" s="22" t="s">
        <v>104</v>
      </c>
      <c r="B39" s="23">
        <v>650</v>
      </c>
      <c r="C39" s="23" t="s">
        <v>44</v>
      </c>
      <c r="D39" s="23">
        <v>13</v>
      </c>
      <c r="E39" s="24" t="s">
        <v>112</v>
      </c>
      <c r="F39" s="23" t="s">
        <v>105</v>
      </c>
      <c r="G39" s="25">
        <v>262</v>
      </c>
      <c r="H39" s="25">
        <v>262</v>
      </c>
      <c r="I39" s="25">
        <v>0</v>
      </c>
      <c r="J39" s="25">
        <v>490</v>
      </c>
      <c r="K39" s="25">
        <v>490</v>
      </c>
      <c r="L39" s="25">
        <v>0</v>
      </c>
      <c r="M39" s="2"/>
    </row>
    <row r="40" spans="1:13" ht="18.75" x14ac:dyDescent="0.3">
      <c r="A40" s="34" t="s">
        <v>25</v>
      </c>
      <c r="B40" s="35">
        <v>650</v>
      </c>
      <c r="C40" s="35" t="s">
        <v>45</v>
      </c>
      <c r="D40" s="35"/>
      <c r="E40" s="36"/>
      <c r="F40" s="35"/>
      <c r="G40" s="37">
        <f>G41</f>
        <v>97</v>
      </c>
      <c r="H40" s="37">
        <v>0</v>
      </c>
      <c r="I40" s="37">
        <f t="shared" ref="I40:J44" si="19">I41</f>
        <v>97</v>
      </c>
      <c r="J40" s="37">
        <f t="shared" si="19"/>
        <v>97</v>
      </c>
      <c r="K40" s="37">
        <v>0</v>
      </c>
      <c r="L40" s="37">
        <f>L41</f>
        <v>97</v>
      </c>
      <c r="M40" s="2"/>
    </row>
    <row r="41" spans="1:13" ht="19.5" customHeight="1" x14ac:dyDescent="0.3">
      <c r="A41" s="18" t="s">
        <v>26</v>
      </c>
      <c r="B41" s="19">
        <v>650</v>
      </c>
      <c r="C41" s="19" t="s">
        <v>45</v>
      </c>
      <c r="D41" s="19" t="s">
        <v>46</v>
      </c>
      <c r="E41" s="20"/>
      <c r="F41" s="19"/>
      <c r="G41" s="21">
        <f>G43</f>
        <v>97</v>
      </c>
      <c r="H41" s="21">
        <v>0</v>
      </c>
      <c r="I41" s="21">
        <f>I43</f>
        <v>97</v>
      </c>
      <c r="J41" s="21">
        <f>J43</f>
        <v>97</v>
      </c>
      <c r="K41" s="21">
        <v>0</v>
      </c>
      <c r="L41" s="21">
        <f>L43</f>
        <v>97</v>
      </c>
      <c r="M41" s="2"/>
    </row>
    <row r="42" spans="1:13" ht="25.5" x14ac:dyDescent="0.3">
      <c r="A42" s="18" t="s">
        <v>117</v>
      </c>
      <c r="B42" s="19">
        <v>650</v>
      </c>
      <c r="C42" s="19" t="s">
        <v>45</v>
      </c>
      <c r="D42" s="19" t="s">
        <v>46</v>
      </c>
      <c r="E42" s="20" t="s">
        <v>118</v>
      </c>
      <c r="F42" s="19"/>
      <c r="G42" s="21">
        <f>G43</f>
        <v>97</v>
      </c>
      <c r="H42" s="21">
        <f t="shared" ref="H42:L42" si="20">H43</f>
        <v>0</v>
      </c>
      <c r="I42" s="21">
        <f t="shared" si="20"/>
        <v>97</v>
      </c>
      <c r="J42" s="21">
        <f t="shared" si="20"/>
        <v>97</v>
      </c>
      <c r="K42" s="21">
        <f t="shared" si="20"/>
        <v>0</v>
      </c>
      <c r="L42" s="21">
        <f t="shared" si="20"/>
        <v>97</v>
      </c>
      <c r="M42" s="2"/>
    </row>
    <row r="43" spans="1:13" s="8" customFormat="1" ht="38.25" customHeight="1" x14ac:dyDescent="0.3">
      <c r="A43" s="18" t="s">
        <v>68</v>
      </c>
      <c r="B43" s="19">
        <v>650</v>
      </c>
      <c r="C43" s="19" t="s">
        <v>45</v>
      </c>
      <c r="D43" s="19" t="s">
        <v>46</v>
      </c>
      <c r="E43" s="20" t="s">
        <v>27</v>
      </c>
      <c r="F43" s="19"/>
      <c r="G43" s="21">
        <f>G44</f>
        <v>97</v>
      </c>
      <c r="H43" s="21">
        <v>0</v>
      </c>
      <c r="I43" s="21">
        <f t="shared" si="19"/>
        <v>97</v>
      </c>
      <c r="J43" s="21">
        <f t="shared" si="19"/>
        <v>97</v>
      </c>
      <c r="K43" s="21">
        <v>0</v>
      </c>
      <c r="L43" s="21">
        <f>L44</f>
        <v>97</v>
      </c>
      <c r="M43" s="7"/>
    </row>
    <row r="44" spans="1:13" ht="45.75" customHeight="1" x14ac:dyDescent="0.3">
      <c r="A44" s="22" t="s">
        <v>12</v>
      </c>
      <c r="B44" s="23">
        <v>650</v>
      </c>
      <c r="C44" s="23" t="s">
        <v>45</v>
      </c>
      <c r="D44" s="23" t="s">
        <v>46</v>
      </c>
      <c r="E44" s="24" t="s">
        <v>27</v>
      </c>
      <c r="F44" s="23">
        <v>100</v>
      </c>
      <c r="G44" s="25">
        <f>G45</f>
        <v>97</v>
      </c>
      <c r="H44" s="25">
        <v>0</v>
      </c>
      <c r="I44" s="25">
        <f t="shared" si="19"/>
        <v>97</v>
      </c>
      <c r="J44" s="25">
        <f t="shared" si="19"/>
        <v>97</v>
      </c>
      <c r="K44" s="25">
        <v>0</v>
      </c>
      <c r="L44" s="25">
        <f>L45</f>
        <v>97</v>
      </c>
      <c r="M44" s="2"/>
    </row>
    <row r="45" spans="1:13" ht="24" customHeight="1" x14ac:dyDescent="0.3">
      <c r="A45" s="22" t="s">
        <v>13</v>
      </c>
      <c r="B45" s="23">
        <v>650</v>
      </c>
      <c r="C45" s="23" t="s">
        <v>45</v>
      </c>
      <c r="D45" s="23" t="s">
        <v>46</v>
      </c>
      <c r="E45" s="24" t="s">
        <v>27</v>
      </c>
      <c r="F45" s="23">
        <v>120</v>
      </c>
      <c r="G45" s="25">
        <v>97</v>
      </c>
      <c r="H45" s="25">
        <v>0</v>
      </c>
      <c r="I45" s="25">
        <v>97</v>
      </c>
      <c r="J45" s="25">
        <v>97</v>
      </c>
      <c r="K45" s="25">
        <v>0</v>
      </c>
      <c r="L45" s="25">
        <v>97</v>
      </c>
      <c r="M45" s="2"/>
    </row>
    <row r="46" spans="1:13" ht="39" customHeight="1" x14ac:dyDescent="0.3">
      <c r="A46" s="34" t="s">
        <v>28</v>
      </c>
      <c r="B46" s="35">
        <v>650</v>
      </c>
      <c r="C46" s="35" t="s">
        <v>46</v>
      </c>
      <c r="D46" s="35"/>
      <c r="E46" s="36"/>
      <c r="F46" s="35"/>
      <c r="G46" s="37">
        <f>G47+G55</f>
        <v>34.015899999999995</v>
      </c>
      <c r="H46" s="37">
        <f t="shared" ref="H46:I46" si="21">H47+H55</f>
        <v>25.706899999999997</v>
      </c>
      <c r="I46" s="37">
        <f t="shared" si="21"/>
        <v>8.3089999999999993</v>
      </c>
      <c r="J46" s="37">
        <f>J47+J55</f>
        <v>34.515899999999995</v>
      </c>
      <c r="K46" s="37">
        <f t="shared" ref="K46:L46" si="22">K47+K55</f>
        <v>26.206899999999997</v>
      </c>
      <c r="L46" s="37">
        <f t="shared" si="22"/>
        <v>8.3089999999999993</v>
      </c>
      <c r="M46" s="2"/>
    </row>
    <row r="47" spans="1:13" ht="18.75" x14ac:dyDescent="0.3">
      <c r="A47" s="38" t="s">
        <v>29</v>
      </c>
      <c r="B47" s="39">
        <v>650</v>
      </c>
      <c r="C47" s="39" t="s">
        <v>46</v>
      </c>
      <c r="D47" s="39" t="s">
        <v>47</v>
      </c>
      <c r="E47" s="40"/>
      <c r="F47" s="39"/>
      <c r="G47" s="41">
        <f>G48</f>
        <v>8.3089999999999993</v>
      </c>
      <c r="H47" s="41">
        <f t="shared" ref="H47:L50" si="23">H48</f>
        <v>0</v>
      </c>
      <c r="I47" s="41">
        <f t="shared" si="23"/>
        <v>8.3089999999999993</v>
      </c>
      <c r="J47" s="41">
        <f>J48</f>
        <v>8.3089999999999993</v>
      </c>
      <c r="K47" s="41">
        <f t="shared" si="23"/>
        <v>0</v>
      </c>
      <c r="L47" s="41">
        <f t="shared" si="23"/>
        <v>8.3089999999999993</v>
      </c>
      <c r="M47" s="2"/>
    </row>
    <row r="48" spans="1:13" s="8" customFormat="1" ht="51" customHeight="1" x14ac:dyDescent="0.3">
      <c r="A48" s="38" t="s">
        <v>139</v>
      </c>
      <c r="B48" s="39" t="s">
        <v>62</v>
      </c>
      <c r="C48" s="39" t="s">
        <v>46</v>
      </c>
      <c r="D48" s="39" t="s">
        <v>47</v>
      </c>
      <c r="E48" s="40" t="s">
        <v>106</v>
      </c>
      <c r="F48" s="39"/>
      <c r="G48" s="41">
        <f t="shared" ref="G48:L48" si="24">G50</f>
        <v>8.3089999999999993</v>
      </c>
      <c r="H48" s="41">
        <f t="shared" si="24"/>
        <v>0</v>
      </c>
      <c r="I48" s="41">
        <f t="shared" si="24"/>
        <v>8.3089999999999993</v>
      </c>
      <c r="J48" s="41">
        <f t="shared" si="24"/>
        <v>8.3089999999999993</v>
      </c>
      <c r="K48" s="41">
        <f t="shared" si="24"/>
        <v>0</v>
      </c>
      <c r="L48" s="41">
        <f t="shared" si="24"/>
        <v>8.3089999999999993</v>
      </c>
      <c r="M48" s="7"/>
    </row>
    <row r="49" spans="1:13" ht="41.25" customHeight="1" x14ac:dyDescent="0.3">
      <c r="A49" s="42" t="s">
        <v>107</v>
      </c>
      <c r="B49" s="57" t="s">
        <v>62</v>
      </c>
      <c r="C49" s="57" t="s">
        <v>46</v>
      </c>
      <c r="D49" s="57" t="s">
        <v>47</v>
      </c>
      <c r="E49" s="58" t="s">
        <v>108</v>
      </c>
      <c r="F49" s="57"/>
      <c r="G49" s="56">
        <f>G50</f>
        <v>8.3089999999999993</v>
      </c>
      <c r="H49" s="56">
        <f t="shared" si="23"/>
        <v>0</v>
      </c>
      <c r="I49" s="56">
        <f t="shared" si="23"/>
        <v>8.3089999999999993</v>
      </c>
      <c r="J49" s="56">
        <f>J50</f>
        <v>8.3089999999999993</v>
      </c>
      <c r="K49" s="56">
        <f t="shared" si="23"/>
        <v>0</v>
      </c>
      <c r="L49" s="56">
        <f t="shared" si="23"/>
        <v>8.3089999999999993</v>
      </c>
      <c r="M49" s="2"/>
    </row>
    <row r="50" spans="1:13" ht="30.75" customHeight="1" x14ac:dyDescent="0.3">
      <c r="A50" s="42" t="s">
        <v>72</v>
      </c>
      <c r="B50" s="43" t="s">
        <v>62</v>
      </c>
      <c r="C50" s="43" t="s">
        <v>46</v>
      </c>
      <c r="D50" s="43" t="s">
        <v>47</v>
      </c>
      <c r="E50" s="44" t="s">
        <v>109</v>
      </c>
      <c r="F50" s="43"/>
      <c r="G50" s="45">
        <f>G51</f>
        <v>8.3089999999999993</v>
      </c>
      <c r="H50" s="45">
        <f t="shared" si="23"/>
        <v>0</v>
      </c>
      <c r="I50" s="45">
        <f t="shared" si="23"/>
        <v>8.3089999999999993</v>
      </c>
      <c r="J50" s="45">
        <f>J51</f>
        <v>8.3089999999999993</v>
      </c>
      <c r="K50" s="45">
        <f t="shared" si="23"/>
        <v>0</v>
      </c>
      <c r="L50" s="45">
        <f t="shared" si="23"/>
        <v>8.3089999999999993</v>
      </c>
      <c r="M50" s="2"/>
    </row>
    <row r="51" spans="1:13" ht="70.5" customHeight="1" x14ac:dyDescent="0.3">
      <c r="A51" s="68" t="s">
        <v>73</v>
      </c>
      <c r="B51" s="70" t="s">
        <v>62</v>
      </c>
      <c r="C51" s="70" t="s">
        <v>46</v>
      </c>
      <c r="D51" s="70" t="s">
        <v>47</v>
      </c>
      <c r="E51" s="71" t="s">
        <v>30</v>
      </c>
      <c r="F51" s="70"/>
      <c r="G51" s="67">
        <f>G53</f>
        <v>8.3089999999999993</v>
      </c>
      <c r="H51" s="67">
        <v>0</v>
      </c>
      <c r="I51" s="67">
        <f>I53</f>
        <v>8.3089999999999993</v>
      </c>
      <c r="J51" s="67">
        <f>J53</f>
        <v>8.3089999999999993</v>
      </c>
      <c r="K51" s="67">
        <v>0</v>
      </c>
      <c r="L51" s="67">
        <f>L53</f>
        <v>8.3089999999999993</v>
      </c>
      <c r="M51" s="2"/>
    </row>
    <row r="52" spans="1:13" ht="70.5" hidden="1" customHeight="1" x14ac:dyDescent="0.3">
      <c r="A52" s="69"/>
      <c r="B52" s="70"/>
      <c r="C52" s="70"/>
      <c r="D52" s="70"/>
      <c r="E52" s="71" t="s">
        <v>30</v>
      </c>
      <c r="F52" s="70"/>
      <c r="G52" s="67"/>
      <c r="H52" s="67"/>
      <c r="I52" s="67"/>
      <c r="J52" s="67"/>
      <c r="K52" s="67"/>
      <c r="L52" s="67"/>
      <c r="M52" s="2"/>
    </row>
    <row r="53" spans="1:13" ht="42.75" customHeight="1" x14ac:dyDescent="0.3">
      <c r="A53" s="22" t="s">
        <v>12</v>
      </c>
      <c r="B53" s="46">
        <v>650</v>
      </c>
      <c r="C53" s="46" t="s">
        <v>46</v>
      </c>
      <c r="D53" s="46" t="s">
        <v>47</v>
      </c>
      <c r="E53" s="47" t="s">
        <v>30</v>
      </c>
      <c r="F53" s="46">
        <v>100</v>
      </c>
      <c r="G53" s="48">
        <f>G54</f>
        <v>8.3089999999999993</v>
      </c>
      <c r="H53" s="48">
        <v>0</v>
      </c>
      <c r="I53" s="48">
        <f>I54</f>
        <v>8.3089999999999993</v>
      </c>
      <c r="J53" s="48">
        <f>J54</f>
        <v>8.3089999999999993</v>
      </c>
      <c r="K53" s="48">
        <v>0</v>
      </c>
      <c r="L53" s="48">
        <f>L54</f>
        <v>8.3089999999999993</v>
      </c>
      <c r="M53" s="2"/>
    </row>
    <row r="54" spans="1:13" ht="31.5" customHeight="1" x14ac:dyDescent="0.3">
      <c r="A54" s="22" t="s">
        <v>13</v>
      </c>
      <c r="B54" s="46">
        <v>650</v>
      </c>
      <c r="C54" s="46" t="s">
        <v>46</v>
      </c>
      <c r="D54" s="46" t="s">
        <v>47</v>
      </c>
      <c r="E54" s="47" t="s">
        <v>30</v>
      </c>
      <c r="F54" s="46">
        <v>120</v>
      </c>
      <c r="G54" s="48">
        <v>8.3089999999999993</v>
      </c>
      <c r="H54" s="48">
        <v>0</v>
      </c>
      <c r="I54" s="48">
        <f>G54</f>
        <v>8.3089999999999993</v>
      </c>
      <c r="J54" s="48">
        <v>8.3089999999999993</v>
      </c>
      <c r="K54" s="48">
        <v>0</v>
      </c>
      <c r="L54" s="48">
        <f>J54</f>
        <v>8.3089999999999993</v>
      </c>
      <c r="M54" s="2"/>
    </row>
    <row r="55" spans="1:13" s="10" customFormat="1" ht="36" customHeight="1" x14ac:dyDescent="0.3">
      <c r="A55" s="18" t="s">
        <v>31</v>
      </c>
      <c r="B55" s="19">
        <v>650</v>
      </c>
      <c r="C55" s="19" t="s">
        <v>46</v>
      </c>
      <c r="D55" s="19">
        <v>14</v>
      </c>
      <c r="E55" s="20"/>
      <c r="F55" s="19"/>
      <c r="G55" s="21">
        <f>G56+G61</f>
        <v>25.706899999999997</v>
      </c>
      <c r="H55" s="21">
        <f t="shared" ref="H55:L55" si="25">H56+H61</f>
        <v>25.706899999999997</v>
      </c>
      <c r="I55" s="41">
        <f t="shared" si="25"/>
        <v>0</v>
      </c>
      <c r="J55" s="21">
        <f t="shared" si="25"/>
        <v>26.206899999999997</v>
      </c>
      <c r="K55" s="21">
        <f t="shared" si="25"/>
        <v>26.206899999999997</v>
      </c>
      <c r="L55" s="41">
        <f t="shared" si="25"/>
        <v>0</v>
      </c>
      <c r="M55" s="4"/>
    </row>
    <row r="56" spans="1:13" s="8" customFormat="1" ht="43.5" customHeight="1" x14ac:dyDescent="0.3">
      <c r="A56" s="49" t="s">
        <v>141</v>
      </c>
      <c r="B56" s="19" t="s">
        <v>62</v>
      </c>
      <c r="C56" s="19" t="s">
        <v>46</v>
      </c>
      <c r="D56" s="19">
        <v>14</v>
      </c>
      <c r="E56" s="20" t="s">
        <v>143</v>
      </c>
      <c r="F56" s="19"/>
      <c r="G56" s="21">
        <f>G57</f>
        <v>5.5</v>
      </c>
      <c r="H56" s="21">
        <f t="shared" ref="H56:L56" si="26">H57</f>
        <v>5.5</v>
      </c>
      <c r="I56" s="41">
        <f t="shared" si="26"/>
        <v>0</v>
      </c>
      <c r="J56" s="21">
        <f t="shared" si="26"/>
        <v>6</v>
      </c>
      <c r="K56" s="21">
        <f t="shared" si="26"/>
        <v>6</v>
      </c>
      <c r="L56" s="41">
        <f t="shared" si="26"/>
        <v>0</v>
      </c>
      <c r="M56" s="7"/>
    </row>
    <row r="57" spans="1:13" ht="27" customHeight="1" x14ac:dyDescent="0.3">
      <c r="A57" s="50" t="s">
        <v>142</v>
      </c>
      <c r="B57" s="27" t="s">
        <v>62</v>
      </c>
      <c r="C57" s="27" t="s">
        <v>46</v>
      </c>
      <c r="D57" s="27">
        <v>14</v>
      </c>
      <c r="E57" s="28" t="s">
        <v>143</v>
      </c>
      <c r="F57" s="27"/>
      <c r="G57" s="29">
        <f>G58</f>
        <v>5.5</v>
      </c>
      <c r="H57" s="29">
        <f t="shared" ref="H57:L58" si="27">H58</f>
        <v>5.5</v>
      </c>
      <c r="I57" s="59">
        <f t="shared" si="27"/>
        <v>0</v>
      </c>
      <c r="J57" s="29">
        <f>J58</f>
        <v>6</v>
      </c>
      <c r="K57" s="29">
        <f t="shared" si="27"/>
        <v>6</v>
      </c>
      <c r="L57" s="59">
        <f t="shared" si="27"/>
        <v>0</v>
      </c>
      <c r="M57" s="2"/>
    </row>
    <row r="58" spans="1:13" ht="27" customHeight="1" x14ac:dyDescent="0.3">
      <c r="A58" s="26" t="s">
        <v>66</v>
      </c>
      <c r="B58" s="27" t="s">
        <v>62</v>
      </c>
      <c r="C58" s="27" t="s">
        <v>46</v>
      </c>
      <c r="D58" s="27">
        <v>14</v>
      </c>
      <c r="E58" s="28" t="s">
        <v>145</v>
      </c>
      <c r="F58" s="27"/>
      <c r="G58" s="29">
        <f>G59</f>
        <v>5.5</v>
      </c>
      <c r="H58" s="29">
        <f t="shared" si="27"/>
        <v>5.5</v>
      </c>
      <c r="I58" s="59">
        <f t="shared" si="27"/>
        <v>0</v>
      </c>
      <c r="J58" s="29">
        <f t="shared" si="27"/>
        <v>6</v>
      </c>
      <c r="K58" s="29">
        <f t="shared" si="27"/>
        <v>6</v>
      </c>
      <c r="L58" s="59">
        <f t="shared" si="27"/>
        <v>0</v>
      </c>
      <c r="M58" s="2"/>
    </row>
    <row r="59" spans="1:13" s="10" customFormat="1" ht="24.75" customHeight="1" x14ac:dyDescent="0.3">
      <c r="A59" s="26" t="s">
        <v>17</v>
      </c>
      <c r="B59" s="27" t="s">
        <v>62</v>
      </c>
      <c r="C59" s="27" t="s">
        <v>46</v>
      </c>
      <c r="D59" s="27">
        <v>14</v>
      </c>
      <c r="E59" s="28" t="s">
        <v>144</v>
      </c>
      <c r="F59" s="27" t="s">
        <v>53</v>
      </c>
      <c r="G59" s="29">
        <f t="shared" ref="G59:L59" si="28">G60</f>
        <v>5.5</v>
      </c>
      <c r="H59" s="29">
        <f t="shared" si="28"/>
        <v>5.5</v>
      </c>
      <c r="I59" s="59">
        <f t="shared" si="28"/>
        <v>0</v>
      </c>
      <c r="J59" s="29">
        <f t="shared" si="28"/>
        <v>6</v>
      </c>
      <c r="K59" s="29">
        <f t="shared" si="28"/>
        <v>6</v>
      </c>
      <c r="L59" s="59">
        <f t="shared" si="28"/>
        <v>0</v>
      </c>
      <c r="M59" s="4"/>
    </row>
    <row r="60" spans="1:13" s="10" customFormat="1" ht="45.75" customHeight="1" x14ac:dyDescent="0.3">
      <c r="A60" s="26" t="s">
        <v>18</v>
      </c>
      <c r="B60" s="27" t="s">
        <v>62</v>
      </c>
      <c r="C60" s="27" t="s">
        <v>46</v>
      </c>
      <c r="D60" s="27">
        <v>14</v>
      </c>
      <c r="E60" s="28" t="s">
        <v>144</v>
      </c>
      <c r="F60" s="27" t="s">
        <v>54</v>
      </c>
      <c r="G60" s="29">
        <v>5.5</v>
      </c>
      <c r="H60" s="29">
        <v>5.5</v>
      </c>
      <c r="I60" s="59">
        <v>0</v>
      </c>
      <c r="J60" s="29">
        <v>6</v>
      </c>
      <c r="K60" s="29">
        <v>6</v>
      </c>
      <c r="L60" s="59">
        <v>0</v>
      </c>
      <c r="M60" s="4"/>
    </row>
    <row r="61" spans="1:13" s="8" customFormat="1" ht="30.75" customHeight="1" x14ac:dyDescent="0.3">
      <c r="A61" s="49" t="s">
        <v>128</v>
      </c>
      <c r="B61" s="19">
        <v>650</v>
      </c>
      <c r="C61" s="19" t="s">
        <v>46</v>
      </c>
      <c r="D61" s="19">
        <v>14</v>
      </c>
      <c r="E61" s="20" t="s">
        <v>75</v>
      </c>
      <c r="F61" s="19"/>
      <c r="G61" s="21">
        <f>G62+G70</f>
        <v>20.206899999999997</v>
      </c>
      <c r="H61" s="21">
        <f t="shared" ref="H61:I61" si="29">H62+H70</f>
        <v>20.206899999999997</v>
      </c>
      <c r="I61" s="41">
        <f t="shared" si="29"/>
        <v>0</v>
      </c>
      <c r="J61" s="21">
        <f>J62+J70</f>
        <v>20.206899999999997</v>
      </c>
      <c r="K61" s="21">
        <f t="shared" ref="K61:L61" si="30">K62+K70</f>
        <v>20.206899999999997</v>
      </c>
      <c r="L61" s="41">
        <f t="shared" si="30"/>
        <v>0</v>
      </c>
      <c r="M61" s="7"/>
    </row>
    <row r="62" spans="1:13" ht="27" customHeight="1" x14ac:dyDescent="0.3">
      <c r="A62" s="50" t="s">
        <v>59</v>
      </c>
      <c r="B62" s="27">
        <v>650</v>
      </c>
      <c r="C62" s="27" t="s">
        <v>46</v>
      </c>
      <c r="D62" s="27">
        <v>14</v>
      </c>
      <c r="E62" s="28" t="s">
        <v>76</v>
      </c>
      <c r="F62" s="27"/>
      <c r="G62" s="29">
        <f>G63</f>
        <v>10.206899999999999</v>
      </c>
      <c r="H62" s="29">
        <f t="shared" ref="H62:L62" si="31">H63</f>
        <v>10.206899999999999</v>
      </c>
      <c r="I62" s="45">
        <f t="shared" si="31"/>
        <v>0</v>
      </c>
      <c r="J62" s="29">
        <f>J63</f>
        <v>10.206899999999999</v>
      </c>
      <c r="K62" s="29">
        <f t="shared" si="31"/>
        <v>10.206899999999999</v>
      </c>
      <c r="L62" s="45">
        <f t="shared" si="31"/>
        <v>0</v>
      </c>
      <c r="M62" s="2"/>
    </row>
    <row r="63" spans="1:13" ht="54.75" customHeight="1" x14ac:dyDescent="0.3">
      <c r="A63" s="26" t="s">
        <v>74</v>
      </c>
      <c r="B63" s="27">
        <v>650</v>
      </c>
      <c r="C63" s="27" t="s">
        <v>46</v>
      </c>
      <c r="D63" s="27">
        <v>14</v>
      </c>
      <c r="E63" s="28" t="s">
        <v>77</v>
      </c>
      <c r="F63" s="27"/>
      <c r="G63" s="29">
        <f>G64+G67</f>
        <v>10.206899999999999</v>
      </c>
      <c r="H63" s="29">
        <f t="shared" ref="H63:I63" si="32">H64+H67</f>
        <v>10.206899999999999</v>
      </c>
      <c r="I63" s="45">
        <f t="shared" si="32"/>
        <v>0</v>
      </c>
      <c r="J63" s="29">
        <f>J64+J67</f>
        <v>10.206899999999999</v>
      </c>
      <c r="K63" s="29">
        <f t="shared" ref="K63:L63" si="33">K64+K67</f>
        <v>10.206899999999999</v>
      </c>
      <c r="L63" s="45">
        <f t="shared" si="33"/>
        <v>0</v>
      </c>
      <c r="M63" s="2"/>
    </row>
    <row r="64" spans="1:13" s="10" customFormat="1" ht="24.75" customHeight="1" x14ac:dyDescent="0.3">
      <c r="A64" s="26" t="s">
        <v>52</v>
      </c>
      <c r="B64" s="27">
        <v>650</v>
      </c>
      <c r="C64" s="27" t="s">
        <v>46</v>
      </c>
      <c r="D64" s="27">
        <v>14</v>
      </c>
      <c r="E64" s="28" t="s">
        <v>78</v>
      </c>
      <c r="F64" s="27"/>
      <c r="G64" s="29">
        <f t="shared" ref="G64:L65" si="34">G65</f>
        <v>5.1034499999999996</v>
      </c>
      <c r="H64" s="29">
        <f t="shared" si="34"/>
        <v>5.1034499999999996</v>
      </c>
      <c r="I64" s="45">
        <f t="shared" si="34"/>
        <v>0</v>
      </c>
      <c r="J64" s="29">
        <f t="shared" si="34"/>
        <v>5.1034499999999996</v>
      </c>
      <c r="K64" s="29">
        <f t="shared" si="34"/>
        <v>5.1034499999999996</v>
      </c>
      <c r="L64" s="45">
        <f t="shared" si="34"/>
        <v>0</v>
      </c>
      <c r="M64" s="4"/>
    </row>
    <row r="65" spans="1:13" s="10" customFormat="1" ht="45.75" customHeight="1" x14ac:dyDescent="0.3">
      <c r="A65" s="26" t="s">
        <v>57</v>
      </c>
      <c r="B65" s="27">
        <v>650</v>
      </c>
      <c r="C65" s="27" t="s">
        <v>46</v>
      </c>
      <c r="D65" s="27">
        <v>14</v>
      </c>
      <c r="E65" s="28" t="s">
        <v>78</v>
      </c>
      <c r="F65" s="27" t="s">
        <v>55</v>
      </c>
      <c r="G65" s="29">
        <f t="shared" si="34"/>
        <v>5.1034499999999996</v>
      </c>
      <c r="H65" s="29">
        <f t="shared" si="34"/>
        <v>5.1034499999999996</v>
      </c>
      <c r="I65" s="45">
        <f t="shared" si="34"/>
        <v>0</v>
      </c>
      <c r="J65" s="29">
        <f t="shared" si="34"/>
        <v>5.1034499999999996</v>
      </c>
      <c r="K65" s="29">
        <f t="shared" si="34"/>
        <v>5.1034499999999996</v>
      </c>
      <c r="L65" s="45">
        <f t="shared" si="34"/>
        <v>0</v>
      </c>
      <c r="M65" s="4"/>
    </row>
    <row r="66" spans="1:13" s="10" customFormat="1" ht="25.5" customHeight="1" x14ac:dyDescent="0.3">
      <c r="A66" s="26" t="s">
        <v>13</v>
      </c>
      <c r="B66" s="27">
        <v>650</v>
      </c>
      <c r="C66" s="27" t="s">
        <v>46</v>
      </c>
      <c r="D66" s="27">
        <v>14</v>
      </c>
      <c r="E66" s="28" t="s">
        <v>78</v>
      </c>
      <c r="F66" s="27" t="s">
        <v>56</v>
      </c>
      <c r="G66" s="29">
        <v>5.1034499999999996</v>
      </c>
      <c r="H66" s="29">
        <v>5.1034499999999996</v>
      </c>
      <c r="I66" s="45">
        <v>0</v>
      </c>
      <c r="J66" s="29">
        <v>5.1034499999999996</v>
      </c>
      <c r="K66" s="29">
        <v>5.1034499999999996</v>
      </c>
      <c r="L66" s="45">
        <v>0</v>
      </c>
      <c r="M66" s="4"/>
    </row>
    <row r="67" spans="1:13" s="10" customFormat="1" ht="24.75" customHeight="1" x14ac:dyDescent="0.3">
      <c r="A67" s="26" t="s">
        <v>79</v>
      </c>
      <c r="B67" s="27">
        <v>650</v>
      </c>
      <c r="C67" s="27" t="s">
        <v>46</v>
      </c>
      <c r="D67" s="27">
        <v>14</v>
      </c>
      <c r="E67" s="28" t="s">
        <v>80</v>
      </c>
      <c r="F67" s="27"/>
      <c r="G67" s="29">
        <f>G68</f>
        <v>5.1034499999999996</v>
      </c>
      <c r="H67" s="29">
        <f>H68</f>
        <v>5.1034499999999996</v>
      </c>
      <c r="I67" s="45">
        <v>0</v>
      </c>
      <c r="J67" s="29">
        <f>J68</f>
        <v>5.1034499999999996</v>
      </c>
      <c r="K67" s="29">
        <f>K68</f>
        <v>5.1034499999999996</v>
      </c>
      <c r="L67" s="45">
        <v>0</v>
      </c>
      <c r="M67" s="4"/>
    </row>
    <row r="68" spans="1:13" ht="45" customHeight="1" x14ac:dyDescent="0.3">
      <c r="A68" s="22" t="s">
        <v>57</v>
      </c>
      <c r="B68" s="23">
        <v>650</v>
      </c>
      <c r="C68" s="23" t="s">
        <v>46</v>
      </c>
      <c r="D68" s="23">
        <v>14</v>
      </c>
      <c r="E68" s="24" t="s">
        <v>80</v>
      </c>
      <c r="F68" s="23" t="s">
        <v>55</v>
      </c>
      <c r="G68" s="25">
        <f>G69</f>
        <v>5.1034499999999996</v>
      </c>
      <c r="H68" s="25">
        <f>H69</f>
        <v>5.1034499999999996</v>
      </c>
      <c r="I68" s="48">
        <v>0</v>
      </c>
      <c r="J68" s="25">
        <f>J69</f>
        <v>5.1034499999999996</v>
      </c>
      <c r="K68" s="25">
        <f>K69</f>
        <v>5.1034499999999996</v>
      </c>
      <c r="L68" s="48">
        <v>0</v>
      </c>
      <c r="M68" s="2"/>
    </row>
    <row r="69" spans="1:13" ht="27.75" customHeight="1" x14ac:dyDescent="0.3">
      <c r="A69" s="22" t="s">
        <v>13</v>
      </c>
      <c r="B69" s="23">
        <v>650</v>
      </c>
      <c r="C69" s="23" t="s">
        <v>46</v>
      </c>
      <c r="D69" s="23">
        <v>14</v>
      </c>
      <c r="E69" s="24" t="s">
        <v>80</v>
      </c>
      <c r="F69" s="23" t="s">
        <v>56</v>
      </c>
      <c r="G69" s="25">
        <v>5.1034499999999996</v>
      </c>
      <c r="H69" s="25">
        <v>5.1034499999999996</v>
      </c>
      <c r="I69" s="48">
        <v>0</v>
      </c>
      <c r="J69" s="25">
        <v>5.1034499999999996</v>
      </c>
      <c r="K69" s="25">
        <v>5.1034499999999996</v>
      </c>
      <c r="L69" s="48">
        <v>0</v>
      </c>
      <c r="M69" s="2"/>
    </row>
    <row r="70" spans="1:13" ht="36.75" customHeight="1" x14ac:dyDescent="0.3">
      <c r="A70" s="51" t="s">
        <v>60</v>
      </c>
      <c r="B70" s="27">
        <v>650</v>
      </c>
      <c r="C70" s="27" t="s">
        <v>46</v>
      </c>
      <c r="D70" s="27">
        <v>14</v>
      </c>
      <c r="E70" s="28" t="s">
        <v>81</v>
      </c>
      <c r="F70" s="27"/>
      <c r="G70" s="29">
        <f>G73</f>
        <v>10</v>
      </c>
      <c r="H70" s="29">
        <f t="shared" ref="H70:I70" si="35">H73</f>
        <v>10</v>
      </c>
      <c r="I70" s="45">
        <f t="shared" si="35"/>
        <v>0</v>
      </c>
      <c r="J70" s="29">
        <f>J73</f>
        <v>10</v>
      </c>
      <c r="K70" s="29">
        <f t="shared" ref="K70:L70" si="36">K73</f>
        <v>10</v>
      </c>
      <c r="L70" s="45">
        <f t="shared" si="36"/>
        <v>0</v>
      </c>
      <c r="M70" s="2"/>
    </row>
    <row r="71" spans="1:13" s="8" customFormat="1" ht="33.75" customHeight="1" x14ac:dyDescent="0.3">
      <c r="A71" s="26" t="s">
        <v>82</v>
      </c>
      <c r="B71" s="27">
        <v>650</v>
      </c>
      <c r="C71" s="27" t="s">
        <v>46</v>
      </c>
      <c r="D71" s="27">
        <v>14</v>
      </c>
      <c r="E71" s="28" t="s">
        <v>83</v>
      </c>
      <c r="F71" s="27"/>
      <c r="G71" s="29">
        <f t="shared" ref="G71:L71" si="37">G73</f>
        <v>10</v>
      </c>
      <c r="H71" s="29">
        <f t="shared" si="37"/>
        <v>10</v>
      </c>
      <c r="I71" s="45">
        <f t="shared" si="37"/>
        <v>0</v>
      </c>
      <c r="J71" s="29">
        <f t="shared" si="37"/>
        <v>10</v>
      </c>
      <c r="K71" s="29">
        <f t="shared" si="37"/>
        <v>10</v>
      </c>
      <c r="L71" s="45">
        <f t="shared" si="37"/>
        <v>0</v>
      </c>
      <c r="M71" s="7"/>
    </row>
    <row r="72" spans="1:13" ht="18" customHeight="1" x14ac:dyDescent="0.3">
      <c r="A72" s="26" t="s">
        <v>66</v>
      </c>
      <c r="B72" s="27">
        <v>650</v>
      </c>
      <c r="C72" s="27" t="s">
        <v>46</v>
      </c>
      <c r="D72" s="27">
        <v>14</v>
      </c>
      <c r="E72" s="28" t="s">
        <v>84</v>
      </c>
      <c r="F72" s="27"/>
      <c r="G72" s="29">
        <f>G73</f>
        <v>10</v>
      </c>
      <c r="H72" s="29">
        <f t="shared" ref="H72:L73" si="38">H73</f>
        <v>10</v>
      </c>
      <c r="I72" s="45">
        <f t="shared" si="38"/>
        <v>0</v>
      </c>
      <c r="J72" s="29">
        <f>J73</f>
        <v>10</v>
      </c>
      <c r="K72" s="29">
        <f t="shared" si="38"/>
        <v>10</v>
      </c>
      <c r="L72" s="45">
        <f t="shared" si="38"/>
        <v>0</v>
      </c>
      <c r="M72" s="2"/>
    </row>
    <row r="73" spans="1:13" ht="33.75" customHeight="1" x14ac:dyDescent="0.3">
      <c r="A73" s="26" t="s">
        <v>17</v>
      </c>
      <c r="B73" s="27">
        <v>650</v>
      </c>
      <c r="C73" s="27" t="s">
        <v>46</v>
      </c>
      <c r="D73" s="27">
        <v>14</v>
      </c>
      <c r="E73" s="28" t="s">
        <v>84</v>
      </c>
      <c r="F73" s="27" t="s">
        <v>53</v>
      </c>
      <c r="G73" s="29">
        <f>G74</f>
        <v>10</v>
      </c>
      <c r="H73" s="29">
        <f t="shared" si="38"/>
        <v>10</v>
      </c>
      <c r="I73" s="45">
        <f t="shared" si="38"/>
        <v>0</v>
      </c>
      <c r="J73" s="29">
        <f>J74</f>
        <v>10</v>
      </c>
      <c r="K73" s="29">
        <f t="shared" si="38"/>
        <v>10</v>
      </c>
      <c r="L73" s="45">
        <f t="shared" si="38"/>
        <v>0</v>
      </c>
      <c r="M73" s="2"/>
    </row>
    <row r="74" spans="1:13" ht="33" customHeight="1" x14ac:dyDescent="0.3">
      <c r="A74" s="26" t="s">
        <v>18</v>
      </c>
      <c r="B74" s="27">
        <v>650</v>
      </c>
      <c r="C74" s="27" t="s">
        <v>46</v>
      </c>
      <c r="D74" s="27">
        <v>14</v>
      </c>
      <c r="E74" s="28" t="s">
        <v>84</v>
      </c>
      <c r="F74" s="27" t="s">
        <v>54</v>
      </c>
      <c r="G74" s="29">
        <v>10</v>
      </c>
      <c r="H74" s="29">
        <v>10</v>
      </c>
      <c r="I74" s="45">
        <v>0</v>
      </c>
      <c r="J74" s="29">
        <v>10</v>
      </c>
      <c r="K74" s="29">
        <v>10</v>
      </c>
      <c r="L74" s="45">
        <v>0</v>
      </c>
      <c r="M74" s="2"/>
    </row>
    <row r="75" spans="1:13" ht="27.75" customHeight="1" x14ac:dyDescent="0.3">
      <c r="A75" s="17" t="s">
        <v>32</v>
      </c>
      <c r="B75" s="14">
        <v>650</v>
      </c>
      <c r="C75" s="14" t="s">
        <v>47</v>
      </c>
      <c r="D75" s="14"/>
      <c r="E75" s="15"/>
      <c r="F75" s="14"/>
      <c r="G75" s="16">
        <f>G76</f>
        <v>1766.6910600000001</v>
      </c>
      <c r="H75" s="16">
        <f t="shared" ref="H75:L75" si="39">H76</f>
        <v>1766.6910600000001</v>
      </c>
      <c r="I75" s="16">
        <f t="shared" si="39"/>
        <v>0</v>
      </c>
      <c r="J75" s="16">
        <f t="shared" si="39"/>
        <v>898.7</v>
      </c>
      <c r="K75" s="16">
        <f t="shared" si="39"/>
        <v>898.7</v>
      </c>
      <c r="L75" s="16">
        <f t="shared" si="39"/>
        <v>0</v>
      </c>
      <c r="M75" s="2"/>
    </row>
    <row r="76" spans="1:13" ht="22.5" customHeight="1" x14ac:dyDescent="0.3">
      <c r="A76" s="18" t="s">
        <v>33</v>
      </c>
      <c r="B76" s="19">
        <v>650</v>
      </c>
      <c r="C76" s="19" t="s">
        <v>47</v>
      </c>
      <c r="D76" s="19" t="s">
        <v>49</v>
      </c>
      <c r="E76" s="20"/>
      <c r="F76" s="19"/>
      <c r="G76" s="21">
        <f>G77</f>
        <v>1766.6910600000001</v>
      </c>
      <c r="H76" s="21">
        <f t="shared" ref="H76:L76" si="40">H77</f>
        <v>1766.6910600000001</v>
      </c>
      <c r="I76" s="21">
        <f t="shared" si="40"/>
        <v>0</v>
      </c>
      <c r="J76" s="21">
        <f>J77</f>
        <v>898.7</v>
      </c>
      <c r="K76" s="21">
        <f t="shared" si="40"/>
        <v>898.7</v>
      </c>
      <c r="L76" s="21">
        <f t="shared" si="40"/>
        <v>0</v>
      </c>
      <c r="M76" s="2"/>
    </row>
    <row r="77" spans="1:13" ht="35.25" customHeight="1" x14ac:dyDescent="0.3">
      <c r="A77" s="18" t="s">
        <v>129</v>
      </c>
      <c r="B77" s="19">
        <v>650</v>
      </c>
      <c r="C77" s="19" t="s">
        <v>47</v>
      </c>
      <c r="D77" s="19" t="s">
        <v>49</v>
      </c>
      <c r="E77" s="20" t="s">
        <v>85</v>
      </c>
      <c r="F77" s="19"/>
      <c r="G77" s="21">
        <f>G78+G88</f>
        <v>1766.6910600000001</v>
      </c>
      <c r="H77" s="21">
        <f t="shared" ref="H77:I77" si="41">H78+H88</f>
        <v>1766.6910600000001</v>
      </c>
      <c r="I77" s="21">
        <f t="shared" si="41"/>
        <v>0</v>
      </c>
      <c r="J77" s="21">
        <f>J78+J88</f>
        <v>898.7</v>
      </c>
      <c r="K77" s="21">
        <f t="shared" ref="K77:L77" si="42">K78+K88</f>
        <v>898.7</v>
      </c>
      <c r="L77" s="21">
        <f t="shared" si="42"/>
        <v>0</v>
      </c>
      <c r="M77" s="2"/>
    </row>
    <row r="78" spans="1:13" ht="25.5" customHeight="1" x14ac:dyDescent="0.3">
      <c r="A78" s="22" t="s">
        <v>86</v>
      </c>
      <c r="B78" s="23">
        <v>650</v>
      </c>
      <c r="C78" s="23" t="s">
        <v>47</v>
      </c>
      <c r="D78" s="23" t="s">
        <v>49</v>
      </c>
      <c r="E78" s="28" t="s">
        <v>87</v>
      </c>
      <c r="F78" s="23"/>
      <c r="G78" s="25">
        <f>G79+G85+G82</f>
        <v>1616.6910600000001</v>
      </c>
      <c r="H78" s="25">
        <f t="shared" ref="H78:L78" si="43">H79+H85+H82</f>
        <v>1616.6910600000001</v>
      </c>
      <c r="I78" s="25">
        <f t="shared" si="43"/>
        <v>0</v>
      </c>
      <c r="J78" s="25">
        <f t="shared" si="43"/>
        <v>748.7</v>
      </c>
      <c r="K78" s="25">
        <f t="shared" si="43"/>
        <v>748.7</v>
      </c>
      <c r="L78" s="25">
        <f t="shared" si="43"/>
        <v>0</v>
      </c>
      <c r="M78" s="2"/>
    </row>
    <row r="79" spans="1:13" ht="42" customHeight="1" x14ac:dyDescent="0.3">
      <c r="A79" s="26" t="s">
        <v>67</v>
      </c>
      <c r="B79" s="27">
        <v>650</v>
      </c>
      <c r="C79" s="27" t="s">
        <v>47</v>
      </c>
      <c r="D79" s="27" t="s">
        <v>49</v>
      </c>
      <c r="E79" s="28" t="s">
        <v>88</v>
      </c>
      <c r="F79" s="27"/>
      <c r="G79" s="29">
        <f>G80</f>
        <v>781.19195000000002</v>
      </c>
      <c r="H79" s="29">
        <f t="shared" ref="H79:L79" si="44">H80</f>
        <v>781.19195000000002</v>
      </c>
      <c r="I79" s="29">
        <f t="shared" si="44"/>
        <v>0</v>
      </c>
      <c r="J79" s="29">
        <f>J80</f>
        <v>0</v>
      </c>
      <c r="K79" s="29">
        <f t="shared" si="44"/>
        <v>0</v>
      </c>
      <c r="L79" s="29">
        <f t="shared" si="44"/>
        <v>0</v>
      </c>
      <c r="M79" s="2"/>
    </row>
    <row r="80" spans="1:13" ht="32.25" customHeight="1" x14ac:dyDescent="0.3">
      <c r="A80" s="22" t="s">
        <v>17</v>
      </c>
      <c r="B80" s="23">
        <v>650</v>
      </c>
      <c r="C80" s="23" t="s">
        <v>47</v>
      </c>
      <c r="D80" s="23" t="s">
        <v>49</v>
      </c>
      <c r="E80" s="28" t="s">
        <v>88</v>
      </c>
      <c r="F80" s="23">
        <v>200</v>
      </c>
      <c r="G80" s="25">
        <f>G81</f>
        <v>781.19195000000002</v>
      </c>
      <c r="H80" s="25">
        <f>H81</f>
        <v>781.19195000000002</v>
      </c>
      <c r="I80" s="25">
        <f>I81</f>
        <v>0</v>
      </c>
      <c r="J80" s="25">
        <f>J81</f>
        <v>0</v>
      </c>
      <c r="K80" s="25">
        <f>K81</f>
        <v>0</v>
      </c>
      <c r="L80" s="25">
        <f>L81</f>
        <v>0</v>
      </c>
      <c r="M80" s="2"/>
    </row>
    <row r="81" spans="1:13" ht="34.5" customHeight="1" x14ac:dyDescent="0.3">
      <c r="A81" s="22" t="s">
        <v>18</v>
      </c>
      <c r="B81" s="23">
        <v>650</v>
      </c>
      <c r="C81" s="23" t="s">
        <v>47</v>
      </c>
      <c r="D81" s="23" t="s">
        <v>49</v>
      </c>
      <c r="E81" s="28" t="s">
        <v>88</v>
      </c>
      <c r="F81" s="23">
        <v>240</v>
      </c>
      <c r="G81" s="25">
        <v>781.19195000000002</v>
      </c>
      <c r="H81" s="25">
        <v>781.19195000000002</v>
      </c>
      <c r="I81" s="25">
        <v>0</v>
      </c>
      <c r="J81" s="25">
        <v>0</v>
      </c>
      <c r="K81" s="25">
        <v>0</v>
      </c>
      <c r="L81" s="25">
        <v>0</v>
      </c>
      <c r="M81" s="2"/>
    </row>
    <row r="82" spans="1:13" ht="37.5" customHeight="1" x14ac:dyDescent="0.3">
      <c r="A82" s="26" t="s">
        <v>89</v>
      </c>
      <c r="B82" s="27">
        <v>650</v>
      </c>
      <c r="C82" s="27" t="s">
        <v>47</v>
      </c>
      <c r="D82" s="27" t="s">
        <v>49</v>
      </c>
      <c r="E82" s="28" t="s">
        <v>90</v>
      </c>
      <c r="F82" s="27"/>
      <c r="G82" s="29">
        <f t="shared" ref="G82:L82" si="45">G83</f>
        <v>86.799109999999999</v>
      </c>
      <c r="H82" s="29">
        <f t="shared" si="45"/>
        <v>86.799109999999999</v>
      </c>
      <c r="I82" s="29">
        <f t="shared" si="45"/>
        <v>0</v>
      </c>
      <c r="J82" s="29">
        <f t="shared" si="45"/>
        <v>0</v>
      </c>
      <c r="K82" s="29">
        <f t="shared" si="45"/>
        <v>0</v>
      </c>
      <c r="L82" s="29">
        <f t="shared" si="45"/>
        <v>0</v>
      </c>
      <c r="M82" s="2"/>
    </row>
    <row r="83" spans="1:13" ht="33" customHeight="1" x14ac:dyDescent="0.3">
      <c r="A83" s="22" t="s">
        <v>17</v>
      </c>
      <c r="B83" s="23">
        <v>650</v>
      </c>
      <c r="C83" s="23" t="s">
        <v>47</v>
      </c>
      <c r="D83" s="23" t="s">
        <v>49</v>
      </c>
      <c r="E83" s="28" t="s">
        <v>90</v>
      </c>
      <c r="F83" s="23">
        <v>200</v>
      </c>
      <c r="G83" s="25">
        <f>G84</f>
        <v>86.799109999999999</v>
      </c>
      <c r="H83" s="25">
        <f>H84</f>
        <v>86.799109999999999</v>
      </c>
      <c r="I83" s="25">
        <v>0</v>
      </c>
      <c r="J83" s="25">
        <f>J84</f>
        <v>0</v>
      </c>
      <c r="K83" s="25">
        <f>K84</f>
        <v>0</v>
      </c>
      <c r="L83" s="25">
        <v>0</v>
      </c>
      <c r="M83" s="2"/>
    </row>
    <row r="84" spans="1:13" ht="39" customHeight="1" x14ac:dyDescent="0.3">
      <c r="A84" s="22" t="s">
        <v>18</v>
      </c>
      <c r="B84" s="23">
        <v>650</v>
      </c>
      <c r="C84" s="23" t="s">
        <v>47</v>
      </c>
      <c r="D84" s="23" t="s">
        <v>49</v>
      </c>
      <c r="E84" s="28" t="s">
        <v>90</v>
      </c>
      <c r="F84" s="23">
        <v>240</v>
      </c>
      <c r="G84" s="25">
        <v>86.799109999999999</v>
      </c>
      <c r="H84" s="25">
        <v>86.799109999999999</v>
      </c>
      <c r="I84" s="25">
        <v>0</v>
      </c>
      <c r="J84" s="25">
        <v>0</v>
      </c>
      <c r="K84" s="25">
        <v>0</v>
      </c>
      <c r="L84" s="25">
        <v>0</v>
      </c>
      <c r="M84" s="2"/>
    </row>
    <row r="85" spans="1:13" ht="37.5" customHeight="1" x14ac:dyDescent="0.3">
      <c r="A85" s="26" t="s">
        <v>130</v>
      </c>
      <c r="B85" s="27">
        <v>650</v>
      </c>
      <c r="C85" s="27" t="s">
        <v>47</v>
      </c>
      <c r="D85" s="27" t="s">
        <v>49</v>
      </c>
      <c r="E85" s="28" t="s">
        <v>131</v>
      </c>
      <c r="F85" s="27"/>
      <c r="G85" s="29">
        <f t="shared" ref="G85:L85" si="46">G86</f>
        <v>748.7</v>
      </c>
      <c r="H85" s="29">
        <f t="shared" si="46"/>
        <v>748.7</v>
      </c>
      <c r="I85" s="29">
        <f t="shared" si="46"/>
        <v>0</v>
      </c>
      <c r="J85" s="29">
        <f t="shared" si="46"/>
        <v>748.7</v>
      </c>
      <c r="K85" s="29">
        <f t="shared" si="46"/>
        <v>748.7</v>
      </c>
      <c r="L85" s="29">
        <f t="shared" si="46"/>
        <v>0</v>
      </c>
      <c r="M85" s="2"/>
    </row>
    <row r="86" spans="1:13" ht="33" customHeight="1" x14ac:dyDescent="0.3">
      <c r="A86" s="22" t="s">
        <v>17</v>
      </c>
      <c r="B86" s="23">
        <v>650</v>
      </c>
      <c r="C86" s="23" t="s">
        <v>47</v>
      </c>
      <c r="D86" s="23" t="s">
        <v>49</v>
      </c>
      <c r="E86" s="28" t="s">
        <v>131</v>
      </c>
      <c r="F86" s="23">
        <v>200</v>
      </c>
      <c r="G86" s="25">
        <f>G87</f>
        <v>748.7</v>
      </c>
      <c r="H86" s="25">
        <f>H87</f>
        <v>748.7</v>
      </c>
      <c r="I86" s="25">
        <v>0</v>
      </c>
      <c r="J86" s="25">
        <f>J87</f>
        <v>748.7</v>
      </c>
      <c r="K86" s="25">
        <f>K87</f>
        <v>748.7</v>
      </c>
      <c r="L86" s="25">
        <v>0</v>
      </c>
      <c r="M86" s="2"/>
    </row>
    <row r="87" spans="1:13" ht="39" customHeight="1" x14ac:dyDescent="0.3">
      <c r="A87" s="22" t="s">
        <v>18</v>
      </c>
      <c r="B87" s="23">
        <v>650</v>
      </c>
      <c r="C87" s="23" t="s">
        <v>47</v>
      </c>
      <c r="D87" s="23" t="s">
        <v>49</v>
      </c>
      <c r="E87" s="28" t="s">
        <v>131</v>
      </c>
      <c r="F87" s="23">
        <v>240</v>
      </c>
      <c r="G87" s="25">
        <v>748.7</v>
      </c>
      <c r="H87" s="25">
        <v>748.7</v>
      </c>
      <c r="I87" s="25">
        <v>0</v>
      </c>
      <c r="J87" s="25">
        <v>748.7</v>
      </c>
      <c r="K87" s="25">
        <v>748.7</v>
      </c>
      <c r="L87" s="25">
        <v>0</v>
      </c>
      <c r="M87" s="2"/>
    </row>
    <row r="88" spans="1:13" ht="26.25" customHeight="1" x14ac:dyDescent="0.3">
      <c r="A88" s="22" t="s">
        <v>91</v>
      </c>
      <c r="B88" s="23">
        <v>650</v>
      </c>
      <c r="C88" s="23" t="s">
        <v>47</v>
      </c>
      <c r="D88" s="23" t="s">
        <v>49</v>
      </c>
      <c r="E88" s="28" t="s">
        <v>92</v>
      </c>
      <c r="F88" s="23"/>
      <c r="G88" s="25">
        <f>G89</f>
        <v>150</v>
      </c>
      <c r="H88" s="25">
        <f t="shared" ref="H88:L88" si="47">H89</f>
        <v>150</v>
      </c>
      <c r="I88" s="25">
        <f t="shared" si="47"/>
        <v>0</v>
      </c>
      <c r="J88" s="25">
        <f>J89</f>
        <v>150</v>
      </c>
      <c r="K88" s="25">
        <f t="shared" si="47"/>
        <v>150</v>
      </c>
      <c r="L88" s="25">
        <f t="shared" si="47"/>
        <v>0</v>
      </c>
      <c r="M88" s="2"/>
    </row>
    <row r="89" spans="1:13" ht="23.25" customHeight="1" x14ac:dyDescent="0.3">
      <c r="A89" s="26" t="s">
        <v>110</v>
      </c>
      <c r="B89" s="27">
        <v>650</v>
      </c>
      <c r="C89" s="27" t="s">
        <v>47</v>
      </c>
      <c r="D89" s="27" t="s">
        <v>49</v>
      </c>
      <c r="E89" s="28" t="s">
        <v>111</v>
      </c>
      <c r="F89" s="27"/>
      <c r="G89" s="29">
        <f>G90</f>
        <v>150</v>
      </c>
      <c r="H89" s="29">
        <f t="shared" ref="H89:L90" si="48">H90</f>
        <v>150</v>
      </c>
      <c r="I89" s="29">
        <f t="shared" si="48"/>
        <v>0</v>
      </c>
      <c r="J89" s="29">
        <f>J90</f>
        <v>150</v>
      </c>
      <c r="K89" s="29">
        <f t="shared" si="48"/>
        <v>150</v>
      </c>
      <c r="L89" s="29">
        <f t="shared" si="48"/>
        <v>0</v>
      </c>
      <c r="M89" s="2"/>
    </row>
    <row r="90" spans="1:13" ht="32.25" customHeight="1" x14ac:dyDescent="0.3">
      <c r="A90" s="22" t="s">
        <v>17</v>
      </c>
      <c r="B90" s="23">
        <v>650</v>
      </c>
      <c r="C90" s="23" t="s">
        <v>47</v>
      </c>
      <c r="D90" s="23" t="s">
        <v>49</v>
      </c>
      <c r="E90" s="28" t="s">
        <v>111</v>
      </c>
      <c r="F90" s="23">
        <v>200</v>
      </c>
      <c r="G90" s="25">
        <f>G91</f>
        <v>150</v>
      </c>
      <c r="H90" s="25">
        <f t="shared" si="48"/>
        <v>150</v>
      </c>
      <c r="I90" s="25">
        <f t="shared" si="48"/>
        <v>0</v>
      </c>
      <c r="J90" s="25">
        <f>J91</f>
        <v>150</v>
      </c>
      <c r="K90" s="25">
        <f t="shared" si="48"/>
        <v>150</v>
      </c>
      <c r="L90" s="25">
        <f t="shared" si="48"/>
        <v>0</v>
      </c>
      <c r="M90" s="2"/>
    </row>
    <row r="91" spans="1:13" ht="34.5" customHeight="1" x14ac:dyDescent="0.3">
      <c r="A91" s="22" t="s">
        <v>18</v>
      </c>
      <c r="B91" s="23">
        <v>650</v>
      </c>
      <c r="C91" s="23" t="s">
        <v>47</v>
      </c>
      <c r="D91" s="23" t="s">
        <v>49</v>
      </c>
      <c r="E91" s="28" t="s">
        <v>111</v>
      </c>
      <c r="F91" s="23">
        <v>240</v>
      </c>
      <c r="G91" s="25">
        <v>150</v>
      </c>
      <c r="H91" s="25">
        <v>150</v>
      </c>
      <c r="I91" s="25">
        <v>0</v>
      </c>
      <c r="J91" s="25">
        <v>150</v>
      </c>
      <c r="K91" s="25">
        <v>150</v>
      </c>
      <c r="L91" s="25">
        <v>0</v>
      </c>
      <c r="M91" s="2"/>
    </row>
    <row r="92" spans="1:13" ht="27.75" customHeight="1" x14ac:dyDescent="0.3">
      <c r="A92" s="17" t="str">
        <f>[1]Лист1!A104</f>
        <v>ЖИЛИЩНО-КОММУНАЛЬНОЕ ХОЗЯЙСТВО</v>
      </c>
      <c r="B92" s="14" t="s">
        <v>62</v>
      </c>
      <c r="C92" s="14" t="s">
        <v>48</v>
      </c>
      <c r="D92" s="14"/>
      <c r="E92" s="15"/>
      <c r="F92" s="14"/>
      <c r="G92" s="16">
        <f t="shared" ref="G92:L94" si="49">G93</f>
        <v>500</v>
      </c>
      <c r="H92" s="16">
        <f t="shared" si="49"/>
        <v>500</v>
      </c>
      <c r="I92" s="16">
        <f t="shared" si="49"/>
        <v>0</v>
      </c>
      <c r="J92" s="16">
        <f t="shared" si="49"/>
        <v>500</v>
      </c>
      <c r="K92" s="16">
        <f t="shared" si="49"/>
        <v>500</v>
      </c>
      <c r="L92" s="16">
        <f t="shared" si="49"/>
        <v>0</v>
      </c>
      <c r="M92" s="2"/>
    </row>
    <row r="93" spans="1:13" ht="45.75" customHeight="1" x14ac:dyDescent="0.3">
      <c r="A93" s="18" t="str">
        <f>[1]Лист1!A105</f>
        <v>Муниципальная программа "Благоустройство территории муниципального образования сельское поселение Лемпино на 2019 - 2023 годы"</v>
      </c>
      <c r="B93" s="19" t="s">
        <v>62</v>
      </c>
      <c r="C93" s="19" t="s">
        <v>48</v>
      </c>
      <c r="D93" s="19" t="s">
        <v>46</v>
      </c>
      <c r="E93" s="20" t="s">
        <v>146</v>
      </c>
      <c r="F93" s="19"/>
      <c r="G93" s="21">
        <f t="shared" si="49"/>
        <v>500</v>
      </c>
      <c r="H93" s="21">
        <f t="shared" si="49"/>
        <v>500</v>
      </c>
      <c r="I93" s="21">
        <f t="shared" si="49"/>
        <v>0</v>
      </c>
      <c r="J93" s="21">
        <f>J94</f>
        <v>500</v>
      </c>
      <c r="K93" s="21">
        <f t="shared" si="49"/>
        <v>500</v>
      </c>
      <c r="L93" s="21">
        <f t="shared" si="49"/>
        <v>0</v>
      </c>
      <c r="M93" s="2"/>
    </row>
    <row r="94" spans="1:13" ht="18" customHeight="1" x14ac:dyDescent="0.3">
      <c r="A94" s="22" t="str">
        <f>[1]Лист1!A106</f>
        <v>Основное мероприятие "Благоустройство территории"</v>
      </c>
      <c r="B94" s="27" t="s">
        <v>62</v>
      </c>
      <c r="C94" s="27" t="s">
        <v>48</v>
      </c>
      <c r="D94" s="27" t="s">
        <v>46</v>
      </c>
      <c r="E94" s="28" t="s">
        <v>147</v>
      </c>
      <c r="F94" s="19"/>
      <c r="G94" s="21">
        <f t="shared" si="49"/>
        <v>500</v>
      </c>
      <c r="H94" s="21">
        <f>H95</f>
        <v>500</v>
      </c>
      <c r="I94" s="21">
        <f>I95</f>
        <v>0</v>
      </c>
      <c r="J94" s="21">
        <f>J95</f>
        <v>500</v>
      </c>
      <c r="K94" s="21">
        <f>K95</f>
        <v>500</v>
      </c>
      <c r="L94" s="21">
        <f>L95</f>
        <v>0</v>
      </c>
      <c r="M94" s="2"/>
    </row>
    <row r="95" spans="1:13" ht="24.75" customHeight="1" x14ac:dyDescent="0.3">
      <c r="A95" s="22" t="str">
        <f>[1]Лист1!A107</f>
        <v>Реализация мероприятий</v>
      </c>
      <c r="B95" s="27" t="s">
        <v>62</v>
      </c>
      <c r="C95" s="27" t="s">
        <v>48</v>
      </c>
      <c r="D95" s="27" t="s">
        <v>46</v>
      </c>
      <c r="E95" s="28" t="s">
        <v>148</v>
      </c>
      <c r="F95" s="23"/>
      <c r="G95" s="25">
        <f t="shared" ref="G95:L95" si="50">G97</f>
        <v>500</v>
      </c>
      <c r="H95" s="25">
        <f t="shared" si="50"/>
        <v>500</v>
      </c>
      <c r="I95" s="25">
        <f t="shared" si="50"/>
        <v>0</v>
      </c>
      <c r="J95" s="25">
        <f t="shared" si="50"/>
        <v>500</v>
      </c>
      <c r="K95" s="25">
        <f t="shared" si="50"/>
        <v>500</v>
      </c>
      <c r="L95" s="25">
        <f t="shared" si="50"/>
        <v>0</v>
      </c>
      <c r="M95" s="2"/>
    </row>
    <row r="96" spans="1:13" ht="30.75" customHeight="1" x14ac:dyDescent="0.3">
      <c r="A96" s="22" t="s">
        <v>17</v>
      </c>
      <c r="B96" s="27" t="s">
        <v>62</v>
      </c>
      <c r="C96" s="27" t="s">
        <v>48</v>
      </c>
      <c r="D96" s="27" t="s">
        <v>46</v>
      </c>
      <c r="E96" s="28" t="s">
        <v>148</v>
      </c>
      <c r="F96" s="23" t="s">
        <v>54</v>
      </c>
      <c r="G96" s="25">
        <v>500</v>
      </c>
      <c r="H96" s="25">
        <v>500</v>
      </c>
      <c r="I96" s="25">
        <v>0</v>
      </c>
      <c r="J96" s="25">
        <v>0.18858</v>
      </c>
      <c r="K96" s="25">
        <v>0</v>
      </c>
      <c r="L96" s="25">
        <v>0</v>
      </c>
      <c r="M96" s="2"/>
    </row>
    <row r="97" spans="1:13" ht="30.75" customHeight="1" x14ac:dyDescent="0.3">
      <c r="A97" s="22" t="str">
        <f>[1]Лист1!A108</f>
        <v>Закупка товаров, работ и услуг для обеспечения государственных (муниципальных) нужд</v>
      </c>
      <c r="B97" s="27" t="s">
        <v>62</v>
      </c>
      <c r="C97" s="27" t="s">
        <v>48</v>
      </c>
      <c r="D97" s="27" t="s">
        <v>46</v>
      </c>
      <c r="E97" s="28" t="s">
        <v>148</v>
      </c>
      <c r="F97" s="23" t="s">
        <v>54</v>
      </c>
      <c r="G97" s="25">
        <v>500</v>
      </c>
      <c r="H97" s="25">
        <v>500</v>
      </c>
      <c r="I97" s="25">
        <v>0</v>
      </c>
      <c r="J97" s="25">
        <v>500</v>
      </c>
      <c r="K97" s="25">
        <v>500</v>
      </c>
      <c r="L97" s="25">
        <v>0</v>
      </c>
      <c r="M97" s="2"/>
    </row>
    <row r="98" spans="1:13" ht="27.75" customHeight="1" x14ac:dyDescent="0.3">
      <c r="A98" s="17" t="s">
        <v>132</v>
      </c>
      <c r="B98" s="14" t="s">
        <v>62</v>
      </c>
      <c r="C98" s="14" t="s">
        <v>133</v>
      </c>
      <c r="D98" s="14"/>
      <c r="E98" s="15"/>
      <c r="F98" s="14"/>
      <c r="G98" s="16">
        <f t="shared" ref="G98:L102" si="51">G99</f>
        <v>0.20305000000000001</v>
      </c>
      <c r="H98" s="16">
        <f t="shared" si="51"/>
        <v>0</v>
      </c>
      <c r="I98" s="16">
        <f t="shared" si="51"/>
        <v>0.20305000000000001</v>
      </c>
      <c r="J98" s="16">
        <f t="shared" si="51"/>
        <v>0.20305000000000001</v>
      </c>
      <c r="K98" s="16">
        <f t="shared" si="51"/>
        <v>0</v>
      </c>
      <c r="L98" s="16">
        <f t="shared" si="51"/>
        <v>0.20305000000000001</v>
      </c>
      <c r="M98" s="2"/>
    </row>
    <row r="99" spans="1:13" ht="45.75" customHeight="1" x14ac:dyDescent="0.3">
      <c r="A99" s="18" t="s">
        <v>134</v>
      </c>
      <c r="B99" s="19" t="s">
        <v>62</v>
      </c>
      <c r="C99" s="19" t="s">
        <v>133</v>
      </c>
      <c r="D99" s="19" t="s">
        <v>48</v>
      </c>
      <c r="E99" s="20" t="s">
        <v>135</v>
      </c>
      <c r="F99" s="19"/>
      <c r="G99" s="21">
        <f t="shared" ref="G99:L99" si="52">G101</f>
        <v>0.20305000000000001</v>
      </c>
      <c r="H99" s="21">
        <f t="shared" si="52"/>
        <v>0</v>
      </c>
      <c r="I99" s="21">
        <f t="shared" si="52"/>
        <v>0.20305000000000001</v>
      </c>
      <c r="J99" s="21">
        <f t="shared" si="52"/>
        <v>0.20305000000000001</v>
      </c>
      <c r="K99" s="21">
        <f t="shared" si="52"/>
        <v>0</v>
      </c>
      <c r="L99" s="21">
        <f t="shared" si="52"/>
        <v>0.20305000000000001</v>
      </c>
      <c r="M99" s="2"/>
    </row>
    <row r="100" spans="1:13" ht="33.75" customHeight="1" x14ac:dyDescent="0.3">
      <c r="A100" s="22" t="s">
        <v>160</v>
      </c>
      <c r="B100" s="27" t="s">
        <v>62</v>
      </c>
      <c r="C100" s="27" t="s">
        <v>133</v>
      </c>
      <c r="D100" s="27" t="s">
        <v>48</v>
      </c>
      <c r="E100" s="28" t="s">
        <v>136</v>
      </c>
      <c r="F100" s="19"/>
      <c r="G100" s="21">
        <f t="shared" si="51"/>
        <v>0.20305000000000001</v>
      </c>
      <c r="H100" s="21">
        <f t="shared" ref="H100:L102" si="53">H101</f>
        <v>0</v>
      </c>
      <c r="I100" s="21">
        <f t="shared" si="53"/>
        <v>0.20305000000000001</v>
      </c>
      <c r="J100" s="21">
        <f t="shared" si="53"/>
        <v>0.20305000000000001</v>
      </c>
      <c r="K100" s="21">
        <f t="shared" si="53"/>
        <v>0</v>
      </c>
      <c r="L100" s="21">
        <f t="shared" si="53"/>
        <v>0.20305000000000001</v>
      </c>
      <c r="M100" s="2"/>
    </row>
    <row r="101" spans="1:13" ht="45.75" customHeight="1" x14ac:dyDescent="0.3">
      <c r="A101" s="22" t="s">
        <v>159</v>
      </c>
      <c r="B101" s="27" t="s">
        <v>62</v>
      </c>
      <c r="C101" s="27" t="s">
        <v>133</v>
      </c>
      <c r="D101" s="27" t="s">
        <v>48</v>
      </c>
      <c r="E101" s="28" t="s">
        <v>136</v>
      </c>
      <c r="F101" s="19"/>
      <c r="G101" s="21">
        <f t="shared" si="51"/>
        <v>0.20305000000000001</v>
      </c>
      <c r="H101" s="21">
        <f t="shared" si="53"/>
        <v>0</v>
      </c>
      <c r="I101" s="21">
        <f t="shared" si="53"/>
        <v>0.20305000000000001</v>
      </c>
      <c r="J101" s="21">
        <f t="shared" si="53"/>
        <v>0.20305000000000001</v>
      </c>
      <c r="K101" s="21">
        <f t="shared" si="53"/>
        <v>0</v>
      </c>
      <c r="L101" s="21">
        <f t="shared" si="53"/>
        <v>0.20305000000000001</v>
      </c>
      <c r="M101" s="2"/>
    </row>
    <row r="102" spans="1:13" ht="45" customHeight="1" x14ac:dyDescent="0.3">
      <c r="A102" s="22" t="s">
        <v>12</v>
      </c>
      <c r="B102" s="27" t="s">
        <v>62</v>
      </c>
      <c r="C102" s="27" t="s">
        <v>133</v>
      </c>
      <c r="D102" s="27" t="s">
        <v>48</v>
      </c>
      <c r="E102" s="28" t="s">
        <v>136</v>
      </c>
      <c r="F102" s="23" t="s">
        <v>55</v>
      </c>
      <c r="G102" s="25">
        <f t="shared" si="51"/>
        <v>0.20305000000000001</v>
      </c>
      <c r="H102" s="25">
        <f t="shared" si="53"/>
        <v>0</v>
      </c>
      <c r="I102" s="25">
        <f t="shared" si="53"/>
        <v>0.20305000000000001</v>
      </c>
      <c r="J102" s="25">
        <f t="shared" si="53"/>
        <v>0.20305000000000001</v>
      </c>
      <c r="K102" s="25">
        <f t="shared" si="53"/>
        <v>0</v>
      </c>
      <c r="L102" s="25">
        <f t="shared" si="53"/>
        <v>0.20305000000000001</v>
      </c>
      <c r="M102" s="2"/>
    </row>
    <row r="103" spans="1:13" ht="30.75" customHeight="1" x14ac:dyDescent="0.3">
      <c r="A103" s="22" t="s">
        <v>13</v>
      </c>
      <c r="B103" s="27" t="s">
        <v>62</v>
      </c>
      <c r="C103" s="27" t="s">
        <v>133</v>
      </c>
      <c r="D103" s="27" t="s">
        <v>48</v>
      </c>
      <c r="E103" s="28" t="s">
        <v>136</v>
      </c>
      <c r="F103" s="23" t="s">
        <v>56</v>
      </c>
      <c r="G103" s="25">
        <v>0.20305000000000001</v>
      </c>
      <c r="H103" s="25">
        <v>0</v>
      </c>
      <c r="I103" s="25">
        <v>0.20305000000000001</v>
      </c>
      <c r="J103" s="25">
        <v>0.20305000000000001</v>
      </c>
      <c r="K103" s="25">
        <v>0</v>
      </c>
      <c r="L103" s="25">
        <v>0.20305000000000001</v>
      </c>
      <c r="M103" s="2"/>
    </row>
    <row r="104" spans="1:13" ht="27.75" customHeight="1" x14ac:dyDescent="0.3">
      <c r="A104" s="17" t="s">
        <v>65</v>
      </c>
      <c r="B104" s="14" t="s">
        <v>62</v>
      </c>
      <c r="C104" s="14" t="s">
        <v>63</v>
      </c>
      <c r="D104" s="14"/>
      <c r="E104" s="15"/>
      <c r="F104" s="14"/>
      <c r="G104" s="16">
        <f>G105</f>
        <v>25</v>
      </c>
      <c r="H104" s="16">
        <f t="shared" ref="H104:L104" si="54">H105</f>
        <v>25</v>
      </c>
      <c r="I104" s="16">
        <f t="shared" si="54"/>
        <v>0</v>
      </c>
      <c r="J104" s="16">
        <f t="shared" si="54"/>
        <v>25</v>
      </c>
      <c r="K104" s="16">
        <f t="shared" si="54"/>
        <v>25</v>
      </c>
      <c r="L104" s="16">
        <f t="shared" si="54"/>
        <v>0</v>
      </c>
      <c r="M104" s="2"/>
    </row>
    <row r="105" spans="1:13" ht="30.75" customHeight="1" x14ac:dyDescent="0.3">
      <c r="A105" s="18" t="s">
        <v>149</v>
      </c>
      <c r="B105" s="19" t="s">
        <v>62</v>
      </c>
      <c r="C105" s="19" t="s">
        <v>63</v>
      </c>
      <c r="D105" s="19" t="s">
        <v>48</v>
      </c>
      <c r="E105" s="20" t="s">
        <v>153</v>
      </c>
      <c r="F105" s="19"/>
      <c r="G105" s="21">
        <f t="shared" ref="G105:L105" si="55">G109</f>
        <v>25</v>
      </c>
      <c r="H105" s="21">
        <f t="shared" si="55"/>
        <v>25</v>
      </c>
      <c r="I105" s="21">
        <f t="shared" si="55"/>
        <v>0</v>
      </c>
      <c r="J105" s="21">
        <f t="shared" si="55"/>
        <v>25</v>
      </c>
      <c r="K105" s="21">
        <f t="shared" si="55"/>
        <v>25</v>
      </c>
      <c r="L105" s="21">
        <f t="shared" si="55"/>
        <v>0</v>
      </c>
      <c r="M105" s="2"/>
    </row>
    <row r="106" spans="1:13" ht="51" customHeight="1" x14ac:dyDescent="0.3">
      <c r="A106" s="30" t="s">
        <v>150</v>
      </c>
      <c r="B106" s="19" t="s">
        <v>62</v>
      </c>
      <c r="C106" s="19" t="s">
        <v>63</v>
      </c>
      <c r="D106" s="19" t="s">
        <v>48</v>
      </c>
      <c r="E106" s="20" t="s">
        <v>154</v>
      </c>
      <c r="F106" s="19"/>
      <c r="G106" s="21">
        <f t="shared" ref="G106:G107" si="56">G107</f>
        <v>25</v>
      </c>
      <c r="H106" s="21">
        <f>H107</f>
        <v>25</v>
      </c>
      <c r="I106" s="21">
        <v>0</v>
      </c>
      <c r="J106" s="21">
        <f>J107</f>
        <v>25</v>
      </c>
      <c r="K106" s="21">
        <f>K107</f>
        <v>25</v>
      </c>
      <c r="L106" s="21">
        <f>L107</f>
        <v>0</v>
      </c>
      <c r="M106" s="2"/>
    </row>
    <row r="107" spans="1:13" ht="33" customHeight="1" x14ac:dyDescent="0.3">
      <c r="A107" s="22" t="s">
        <v>151</v>
      </c>
      <c r="B107" s="27" t="s">
        <v>62</v>
      </c>
      <c r="C107" s="27" t="s">
        <v>63</v>
      </c>
      <c r="D107" s="27" t="s">
        <v>48</v>
      </c>
      <c r="E107" s="28" t="s">
        <v>155</v>
      </c>
      <c r="F107" s="23"/>
      <c r="G107" s="25">
        <f t="shared" si="56"/>
        <v>25</v>
      </c>
      <c r="H107" s="25">
        <f>H108</f>
        <v>25</v>
      </c>
      <c r="I107" s="25">
        <v>0</v>
      </c>
      <c r="J107" s="25">
        <f>J108</f>
        <v>25</v>
      </c>
      <c r="K107" s="25">
        <f>K108</f>
        <v>25</v>
      </c>
      <c r="L107" s="25">
        <v>0</v>
      </c>
      <c r="M107" s="2"/>
    </row>
    <row r="108" spans="1:13" ht="30.75" customHeight="1" x14ac:dyDescent="0.3">
      <c r="A108" s="22" t="s">
        <v>152</v>
      </c>
      <c r="B108" s="27" t="s">
        <v>62</v>
      </c>
      <c r="C108" s="27" t="s">
        <v>63</v>
      </c>
      <c r="D108" s="27" t="s">
        <v>48</v>
      </c>
      <c r="E108" s="28" t="s">
        <v>155</v>
      </c>
      <c r="F108" s="23" t="s">
        <v>53</v>
      </c>
      <c r="G108" s="25">
        <v>25</v>
      </c>
      <c r="H108" s="25">
        <v>25</v>
      </c>
      <c r="I108" s="25">
        <v>0</v>
      </c>
      <c r="J108" s="25">
        <v>25</v>
      </c>
      <c r="K108" s="25">
        <v>25</v>
      </c>
      <c r="L108" s="25">
        <v>0</v>
      </c>
      <c r="M108" s="2"/>
    </row>
    <row r="109" spans="1:13" ht="33.75" customHeight="1" x14ac:dyDescent="0.3">
      <c r="A109" s="22" t="s">
        <v>17</v>
      </c>
      <c r="B109" s="27" t="s">
        <v>62</v>
      </c>
      <c r="C109" s="27" t="s">
        <v>63</v>
      </c>
      <c r="D109" s="27" t="s">
        <v>48</v>
      </c>
      <c r="E109" s="28" t="s">
        <v>155</v>
      </c>
      <c r="F109" s="27" t="s">
        <v>54</v>
      </c>
      <c r="G109" s="29">
        <v>25</v>
      </c>
      <c r="H109" s="29">
        <v>25</v>
      </c>
      <c r="I109" s="29">
        <v>0</v>
      </c>
      <c r="J109" s="29">
        <v>25</v>
      </c>
      <c r="K109" s="29">
        <v>25</v>
      </c>
      <c r="L109" s="29">
        <v>0</v>
      </c>
      <c r="M109" s="2"/>
    </row>
    <row r="110" spans="1:13" ht="25.5" customHeight="1" x14ac:dyDescent="0.3">
      <c r="A110" s="17" t="s">
        <v>34</v>
      </c>
      <c r="B110" s="14" t="s">
        <v>62</v>
      </c>
      <c r="C110" s="14" t="s">
        <v>120</v>
      </c>
      <c r="D110" s="14"/>
      <c r="E110" s="15"/>
      <c r="F110" s="14"/>
      <c r="G110" s="16">
        <f t="shared" ref="G110:K114" si="57">G111</f>
        <v>60</v>
      </c>
      <c r="H110" s="16">
        <f t="shared" si="57"/>
        <v>60</v>
      </c>
      <c r="I110" s="16">
        <v>0</v>
      </c>
      <c r="J110" s="16">
        <f t="shared" si="57"/>
        <v>60</v>
      </c>
      <c r="K110" s="16">
        <f t="shared" si="57"/>
        <v>60</v>
      </c>
      <c r="L110" s="16">
        <v>0</v>
      </c>
      <c r="M110" s="2"/>
    </row>
    <row r="111" spans="1:13" ht="18.75" customHeight="1" x14ac:dyDescent="0.3">
      <c r="A111" s="18" t="s">
        <v>35</v>
      </c>
      <c r="B111" s="19">
        <v>650</v>
      </c>
      <c r="C111" s="19">
        <v>10</v>
      </c>
      <c r="D111" s="19" t="s">
        <v>44</v>
      </c>
      <c r="E111" s="20"/>
      <c r="F111" s="19"/>
      <c r="G111" s="21">
        <f>G113</f>
        <v>60</v>
      </c>
      <c r="H111" s="21">
        <f>H113</f>
        <v>60</v>
      </c>
      <c r="I111" s="21">
        <v>0</v>
      </c>
      <c r="J111" s="21">
        <f>J113</f>
        <v>60</v>
      </c>
      <c r="K111" s="21">
        <f>K113</f>
        <v>60</v>
      </c>
      <c r="L111" s="21">
        <v>0</v>
      </c>
      <c r="M111" s="2"/>
    </row>
    <row r="112" spans="1:13" ht="25.5" x14ac:dyDescent="0.3">
      <c r="A112" s="18" t="s">
        <v>117</v>
      </c>
      <c r="B112" s="19">
        <v>650</v>
      </c>
      <c r="C112" s="19" t="s">
        <v>120</v>
      </c>
      <c r="D112" s="19" t="s">
        <v>44</v>
      </c>
      <c r="E112" s="20" t="s">
        <v>118</v>
      </c>
      <c r="F112" s="19"/>
      <c r="G112" s="21">
        <f>G113</f>
        <v>60</v>
      </c>
      <c r="H112" s="21">
        <f t="shared" ref="H112:L112" si="58">H113</f>
        <v>60</v>
      </c>
      <c r="I112" s="21">
        <f t="shared" si="58"/>
        <v>0</v>
      </c>
      <c r="J112" s="21">
        <f t="shared" si="58"/>
        <v>60</v>
      </c>
      <c r="K112" s="21">
        <f t="shared" si="58"/>
        <v>60</v>
      </c>
      <c r="L112" s="21">
        <f t="shared" si="58"/>
        <v>0</v>
      </c>
      <c r="M112" s="2"/>
    </row>
    <row r="113" spans="1:13" ht="17.25" customHeight="1" x14ac:dyDescent="0.3">
      <c r="A113" s="18" t="s">
        <v>36</v>
      </c>
      <c r="B113" s="19">
        <v>650</v>
      </c>
      <c r="C113" s="19">
        <v>10</v>
      </c>
      <c r="D113" s="19" t="s">
        <v>44</v>
      </c>
      <c r="E113" s="20" t="s">
        <v>114</v>
      </c>
      <c r="F113" s="19"/>
      <c r="G113" s="21">
        <f t="shared" si="57"/>
        <v>60</v>
      </c>
      <c r="H113" s="21">
        <f t="shared" si="57"/>
        <v>60</v>
      </c>
      <c r="I113" s="21">
        <v>0</v>
      </c>
      <c r="J113" s="21">
        <f t="shared" si="57"/>
        <v>60</v>
      </c>
      <c r="K113" s="21">
        <f t="shared" si="57"/>
        <v>60</v>
      </c>
      <c r="L113" s="21">
        <v>0</v>
      </c>
      <c r="M113" s="2"/>
    </row>
    <row r="114" spans="1:13" ht="17.25" customHeight="1" x14ac:dyDescent="0.3">
      <c r="A114" s="26" t="s">
        <v>37</v>
      </c>
      <c r="B114" s="27">
        <v>650</v>
      </c>
      <c r="C114" s="27">
        <v>10</v>
      </c>
      <c r="D114" s="27" t="s">
        <v>44</v>
      </c>
      <c r="E114" s="28" t="s">
        <v>114</v>
      </c>
      <c r="F114" s="27">
        <v>300</v>
      </c>
      <c r="G114" s="29">
        <f t="shared" si="57"/>
        <v>60</v>
      </c>
      <c r="H114" s="29">
        <f t="shared" si="57"/>
        <v>60</v>
      </c>
      <c r="I114" s="29">
        <v>0</v>
      </c>
      <c r="J114" s="29">
        <f t="shared" si="57"/>
        <v>60</v>
      </c>
      <c r="K114" s="29">
        <f t="shared" si="57"/>
        <v>60</v>
      </c>
      <c r="L114" s="29">
        <v>0</v>
      </c>
      <c r="M114" s="2"/>
    </row>
    <row r="115" spans="1:13" ht="24.75" customHeight="1" x14ac:dyDescent="0.3">
      <c r="A115" s="22" t="s">
        <v>138</v>
      </c>
      <c r="B115" s="23">
        <v>650</v>
      </c>
      <c r="C115" s="23">
        <v>10</v>
      </c>
      <c r="D115" s="23" t="s">
        <v>44</v>
      </c>
      <c r="E115" s="24" t="s">
        <v>114</v>
      </c>
      <c r="F115" s="23" t="s">
        <v>137</v>
      </c>
      <c r="G115" s="25">
        <v>60</v>
      </c>
      <c r="H115" s="25">
        <v>60</v>
      </c>
      <c r="I115" s="25">
        <v>0</v>
      </c>
      <c r="J115" s="25">
        <v>60</v>
      </c>
      <c r="K115" s="25">
        <v>60</v>
      </c>
      <c r="L115" s="25">
        <v>0</v>
      </c>
      <c r="M115" s="2"/>
    </row>
    <row r="116" spans="1:13" ht="18.75" x14ac:dyDescent="0.3">
      <c r="A116" s="55" t="s">
        <v>38</v>
      </c>
      <c r="B116" s="14">
        <v>650</v>
      </c>
      <c r="C116" s="14"/>
      <c r="D116" s="14"/>
      <c r="E116" s="15"/>
      <c r="F116" s="14"/>
      <c r="G116" s="16">
        <f>G117+G129+G135</f>
        <v>4865</v>
      </c>
      <c r="H116" s="16">
        <f t="shared" ref="H116:L116" si="59">H117+H129+H135</f>
        <v>4865</v>
      </c>
      <c r="I116" s="16">
        <f t="shared" si="59"/>
        <v>0</v>
      </c>
      <c r="J116" s="16">
        <f t="shared" si="59"/>
        <v>4600</v>
      </c>
      <c r="K116" s="16">
        <f t="shared" si="59"/>
        <v>4600</v>
      </c>
      <c r="L116" s="16">
        <f t="shared" si="59"/>
        <v>0</v>
      </c>
      <c r="M116" s="2"/>
    </row>
    <row r="117" spans="1:13" ht="18.75" x14ac:dyDescent="0.3">
      <c r="A117" s="17" t="s">
        <v>64</v>
      </c>
      <c r="B117" s="14">
        <v>650</v>
      </c>
      <c r="C117" s="14" t="s">
        <v>44</v>
      </c>
      <c r="D117" s="14">
        <v>13</v>
      </c>
      <c r="E117" s="15"/>
      <c r="F117" s="14"/>
      <c r="G117" s="16">
        <f>G118+G123</f>
        <v>4665</v>
      </c>
      <c r="H117" s="16">
        <f>H118+H124</f>
        <v>4665</v>
      </c>
      <c r="I117" s="16">
        <f>I118+I124</f>
        <v>0</v>
      </c>
      <c r="J117" s="16">
        <f>J118+J124</f>
        <v>4400</v>
      </c>
      <c r="K117" s="16">
        <f>K118+K124</f>
        <v>4400</v>
      </c>
      <c r="L117" s="16">
        <f>L118+L124</f>
        <v>0</v>
      </c>
      <c r="M117" s="2"/>
    </row>
    <row r="118" spans="1:13" ht="48.75" customHeight="1" x14ac:dyDescent="0.3">
      <c r="A118" s="18" t="s">
        <v>157</v>
      </c>
      <c r="B118" s="19" t="s">
        <v>62</v>
      </c>
      <c r="C118" s="19" t="s">
        <v>44</v>
      </c>
      <c r="D118" s="19">
        <v>13</v>
      </c>
      <c r="E118" s="20" t="s">
        <v>97</v>
      </c>
      <c r="F118" s="19"/>
      <c r="G118" s="21">
        <f t="shared" ref="G118:L118" si="60">G119</f>
        <v>50</v>
      </c>
      <c r="H118" s="21">
        <f t="shared" si="60"/>
        <v>50</v>
      </c>
      <c r="I118" s="21">
        <f t="shared" si="60"/>
        <v>0</v>
      </c>
      <c r="J118" s="21">
        <f t="shared" si="60"/>
        <v>50</v>
      </c>
      <c r="K118" s="21">
        <f t="shared" si="60"/>
        <v>50</v>
      </c>
      <c r="L118" s="21">
        <f t="shared" si="60"/>
        <v>0</v>
      </c>
      <c r="M118" s="2"/>
    </row>
    <row r="119" spans="1:13" ht="40.5" customHeight="1" x14ac:dyDescent="0.3">
      <c r="A119" s="22" t="s">
        <v>125</v>
      </c>
      <c r="B119" s="23" t="s">
        <v>62</v>
      </c>
      <c r="C119" s="23" t="s">
        <v>44</v>
      </c>
      <c r="D119" s="23">
        <v>13</v>
      </c>
      <c r="E119" s="24" t="s">
        <v>98</v>
      </c>
      <c r="F119" s="23"/>
      <c r="G119" s="25">
        <f t="shared" ref="G119:H121" si="61">G120</f>
        <v>50</v>
      </c>
      <c r="H119" s="25">
        <f t="shared" si="61"/>
        <v>50</v>
      </c>
      <c r="I119" s="25">
        <v>0</v>
      </c>
      <c r="J119" s="25">
        <f t="shared" ref="J119:J121" si="62">J120</f>
        <v>50</v>
      </c>
      <c r="K119" s="25">
        <f t="shared" ref="K119:K121" si="63">K120</f>
        <v>50</v>
      </c>
      <c r="L119" s="25">
        <v>0</v>
      </c>
      <c r="M119" s="2"/>
    </row>
    <row r="120" spans="1:13" ht="18.75" x14ac:dyDescent="0.3">
      <c r="A120" s="22" t="s">
        <v>66</v>
      </c>
      <c r="B120" s="23" t="s">
        <v>62</v>
      </c>
      <c r="C120" s="23" t="s">
        <v>44</v>
      </c>
      <c r="D120" s="23">
        <v>13</v>
      </c>
      <c r="E120" s="24" t="s">
        <v>99</v>
      </c>
      <c r="F120" s="23"/>
      <c r="G120" s="25">
        <f t="shared" si="61"/>
        <v>50</v>
      </c>
      <c r="H120" s="25">
        <f t="shared" si="61"/>
        <v>50</v>
      </c>
      <c r="I120" s="25">
        <v>0</v>
      </c>
      <c r="J120" s="25">
        <f t="shared" si="62"/>
        <v>50</v>
      </c>
      <c r="K120" s="25">
        <f t="shared" si="63"/>
        <v>50</v>
      </c>
      <c r="L120" s="25">
        <v>0</v>
      </c>
      <c r="M120" s="2"/>
    </row>
    <row r="121" spans="1:13" ht="34.5" customHeight="1" x14ac:dyDescent="0.3">
      <c r="A121" s="22" t="s">
        <v>17</v>
      </c>
      <c r="B121" s="23" t="s">
        <v>62</v>
      </c>
      <c r="C121" s="23" t="s">
        <v>44</v>
      </c>
      <c r="D121" s="23">
        <v>13</v>
      </c>
      <c r="E121" s="24" t="s">
        <v>99</v>
      </c>
      <c r="F121" s="23">
        <v>200</v>
      </c>
      <c r="G121" s="25">
        <f t="shared" si="61"/>
        <v>50</v>
      </c>
      <c r="H121" s="25">
        <f t="shared" si="61"/>
        <v>50</v>
      </c>
      <c r="I121" s="25">
        <v>0</v>
      </c>
      <c r="J121" s="25">
        <f t="shared" si="62"/>
        <v>50</v>
      </c>
      <c r="K121" s="25">
        <f t="shared" si="63"/>
        <v>50</v>
      </c>
      <c r="L121" s="25">
        <v>0</v>
      </c>
      <c r="M121" s="2"/>
    </row>
    <row r="122" spans="1:13" ht="42" customHeight="1" x14ac:dyDescent="0.3">
      <c r="A122" s="22" t="s">
        <v>18</v>
      </c>
      <c r="B122" s="23" t="s">
        <v>62</v>
      </c>
      <c r="C122" s="23" t="s">
        <v>44</v>
      </c>
      <c r="D122" s="23">
        <v>13</v>
      </c>
      <c r="E122" s="24" t="s">
        <v>99</v>
      </c>
      <c r="F122" s="23">
        <v>240</v>
      </c>
      <c r="G122" s="25">
        <v>50</v>
      </c>
      <c r="H122" s="25">
        <v>50</v>
      </c>
      <c r="I122" s="25">
        <v>0</v>
      </c>
      <c r="J122" s="25">
        <v>50</v>
      </c>
      <c r="K122" s="25">
        <v>50</v>
      </c>
      <c r="L122" s="25">
        <v>0</v>
      </c>
      <c r="M122" s="2"/>
    </row>
    <row r="123" spans="1:13" ht="25.5" x14ac:dyDescent="0.3">
      <c r="A123" s="18" t="s">
        <v>117</v>
      </c>
      <c r="B123" s="19">
        <v>650</v>
      </c>
      <c r="C123" s="19" t="s">
        <v>44</v>
      </c>
      <c r="D123" s="19">
        <v>13</v>
      </c>
      <c r="E123" s="20" t="s">
        <v>118</v>
      </c>
      <c r="F123" s="19"/>
      <c r="G123" s="21">
        <f>G124</f>
        <v>4615</v>
      </c>
      <c r="H123" s="21">
        <f t="shared" ref="H123:L123" si="64">H124</f>
        <v>4615</v>
      </c>
      <c r="I123" s="21">
        <f t="shared" si="64"/>
        <v>0</v>
      </c>
      <c r="J123" s="21">
        <f t="shared" si="64"/>
        <v>4350</v>
      </c>
      <c r="K123" s="21">
        <f t="shared" si="64"/>
        <v>4350</v>
      </c>
      <c r="L123" s="21">
        <f t="shared" si="64"/>
        <v>0</v>
      </c>
      <c r="M123" s="2"/>
    </row>
    <row r="124" spans="1:13" ht="18.75" x14ac:dyDescent="0.3">
      <c r="A124" s="18" t="s">
        <v>39</v>
      </c>
      <c r="B124" s="19">
        <v>650</v>
      </c>
      <c r="C124" s="19" t="s">
        <v>44</v>
      </c>
      <c r="D124" s="19">
        <v>13</v>
      </c>
      <c r="E124" s="20" t="s">
        <v>119</v>
      </c>
      <c r="F124" s="19"/>
      <c r="G124" s="21">
        <f>G125+G127</f>
        <v>4615</v>
      </c>
      <c r="H124" s="21">
        <f t="shared" ref="H124:L124" si="65">H125+H127</f>
        <v>4615</v>
      </c>
      <c r="I124" s="21">
        <f t="shared" si="65"/>
        <v>0</v>
      </c>
      <c r="J124" s="21">
        <f t="shared" si="65"/>
        <v>4350</v>
      </c>
      <c r="K124" s="21">
        <f t="shared" si="65"/>
        <v>4350</v>
      </c>
      <c r="L124" s="21">
        <f t="shared" si="65"/>
        <v>0</v>
      </c>
      <c r="M124" s="2"/>
    </row>
    <row r="125" spans="1:13" ht="47.25" customHeight="1" x14ac:dyDescent="0.3">
      <c r="A125" s="22" t="s">
        <v>12</v>
      </c>
      <c r="B125" s="23">
        <v>650</v>
      </c>
      <c r="C125" s="23" t="s">
        <v>44</v>
      </c>
      <c r="D125" s="23">
        <v>13</v>
      </c>
      <c r="E125" s="24" t="s">
        <v>119</v>
      </c>
      <c r="F125" s="23">
        <v>100</v>
      </c>
      <c r="G125" s="25">
        <f>G126</f>
        <v>3615</v>
      </c>
      <c r="H125" s="25">
        <f>H126</f>
        <v>3615</v>
      </c>
      <c r="I125" s="25">
        <v>0</v>
      </c>
      <c r="J125" s="25">
        <f>J126</f>
        <v>3350</v>
      </c>
      <c r="K125" s="25">
        <f>K126</f>
        <v>3350</v>
      </c>
      <c r="L125" s="25">
        <v>0</v>
      </c>
      <c r="M125" s="2"/>
    </row>
    <row r="126" spans="1:13" ht="18.75" x14ac:dyDescent="0.3">
      <c r="A126" s="22" t="s">
        <v>40</v>
      </c>
      <c r="B126" s="23">
        <v>650</v>
      </c>
      <c r="C126" s="23" t="s">
        <v>44</v>
      </c>
      <c r="D126" s="23">
        <v>13</v>
      </c>
      <c r="E126" s="24" t="s">
        <v>119</v>
      </c>
      <c r="F126" s="23">
        <v>110</v>
      </c>
      <c r="G126" s="25">
        <v>3615</v>
      </c>
      <c r="H126" s="25">
        <v>3615</v>
      </c>
      <c r="I126" s="25">
        <v>0</v>
      </c>
      <c r="J126" s="25">
        <v>3350</v>
      </c>
      <c r="K126" s="25">
        <v>3350</v>
      </c>
      <c r="L126" s="25">
        <v>0</v>
      </c>
      <c r="M126" s="2"/>
    </row>
    <row r="127" spans="1:13" ht="25.5" x14ac:dyDescent="0.3">
      <c r="A127" s="22" t="s">
        <v>17</v>
      </c>
      <c r="B127" s="23">
        <v>650</v>
      </c>
      <c r="C127" s="23" t="s">
        <v>44</v>
      </c>
      <c r="D127" s="23">
        <v>13</v>
      </c>
      <c r="E127" s="24" t="s">
        <v>119</v>
      </c>
      <c r="F127" s="23">
        <v>200</v>
      </c>
      <c r="G127" s="25">
        <f>G128</f>
        <v>1000</v>
      </c>
      <c r="H127" s="25">
        <f>H128</f>
        <v>1000</v>
      </c>
      <c r="I127" s="25">
        <v>0</v>
      </c>
      <c r="J127" s="25">
        <f>J128</f>
        <v>1000</v>
      </c>
      <c r="K127" s="25">
        <f>K128</f>
        <v>1000</v>
      </c>
      <c r="L127" s="25">
        <v>0</v>
      </c>
      <c r="M127" s="2"/>
    </row>
    <row r="128" spans="1:13" ht="36" customHeight="1" x14ac:dyDescent="0.3">
      <c r="A128" s="22" t="s">
        <v>18</v>
      </c>
      <c r="B128" s="23">
        <v>650</v>
      </c>
      <c r="C128" s="23" t="s">
        <v>44</v>
      </c>
      <c r="D128" s="23">
        <v>13</v>
      </c>
      <c r="E128" s="24" t="s">
        <v>119</v>
      </c>
      <c r="F128" s="23">
        <v>240</v>
      </c>
      <c r="G128" s="25">
        <v>1000</v>
      </c>
      <c r="H128" s="25">
        <v>1000</v>
      </c>
      <c r="I128" s="25">
        <v>0</v>
      </c>
      <c r="J128" s="25">
        <v>1000</v>
      </c>
      <c r="K128" s="25">
        <v>1000</v>
      </c>
      <c r="L128" s="25">
        <v>0</v>
      </c>
      <c r="M128" s="2"/>
    </row>
    <row r="129" spans="1:13" ht="27.75" customHeight="1" x14ac:dyDescent="0.3">
      <c r="A129" s="17" t="s">
        <v>116</v>
      </c>
      <c r="B129" s="14" t="s">
        <v>62</v>
      </c>
      <c r="C129" s="14" t="s">
        <v>46</v>
      </c>
      <c r="D129" s="14" t="s">
        <v>49</v>
      </c>
      <c r="E129" s="15"/>
      <c r="F129" s="14"/>
      <c r="G129" s="16">
        <f t="shared" ref="G129:L130" si="66">G130</f>
        <v>150</v>
      </c>
      <c r="H129" s="16">
        <f t="shared" si="66"/>
        <v>150</v>
      </c>
      <c r="I129" s="16">
        <f t="shared" si="66"/>
        <v>0</v>
      </c>
      <c r="J129" s="16">
        <f t="shared" si="66"/>
        <v>150</v>
      </c>
      <c r="K129" s="16">
        <f t="shared" si="66"/>
        <v>150</v>
      </c>
      <c r="L129" s="16">
        <f t="shared" si="66"/>
        <v>0</v>
      </c>
      <c r="M129" s="2"/>
    </row>
    <row r="130" spans="1:13" ht="59.25" customHeight="1" x14ac:dyDescent="0.3">
      <c r="A130" s="18" t="s">
        <v>158</v>
      </c>
      <c r="B130" s="19" t="s">
        <v>62</v>
      </c>
      <c r="C130" s="19" t="s">
        <v>46</v>
      </c>
      <c r="D130" s="19" t="s">
        <v>49</v>
      </c>
      <c r="E130" s="20" t="s">
        <v>94</v>
      </c>
      <c r="F130" s="19"/>
      <c r="G130" s="21">
        <f t="shared" si="66"/>
        <v>150</v>
      </c>
      <c r="H130" s="21">
        <f t="shared" si="66"/>
        <v>150</v>
      </c>
      <c r="I130" s="21">
        <f t="shared" si="66"/>
        <v>0</v>
      </c>
      <c r="J130" s="21">
        <f t="shared" si="66"/>
        <v>150</v>
      </c>
      <c r="K130" s="21">
        <f t="shared" si="66"/>
        <v>150</v>
      </c>
      <c r="L130" s="21">
        <f t="shared" si="66"/>
        <v>0</v>
      </c>
      <c r="M130" s="2"/>
    </row>
    <row r="131" spans="1:13" ht="30" customHeight="1" x14ac:dyDescent="0.3">
      <c r="A131" s="22" t="s">
        <v>93</v>
      </c>
      <c r="B131" s="23" t="s">
        <v>62</v>
      </c>
      <c r="C131" s="23" t="s">
        <v>46</v>
      </c>
      <c r="D131" s="23" t="s">
        <v>49</v>
      </c>
      <c r="E131" s="24" t="s">
        <v>95</v>
      </c>
      <c r="F131" s="23"/>
      <c r="G131" s="25">
        <f t="shared" ref="G131:H133" si="67">G132</f>
        <v>150</v>
      </c>
      <c r="H131" s="25">
        <f t="shared" si="67"/>
        <v>150</v>
      </c>
      <c r="I131" s="25">
        <v>0</v>
      </c>
      <c r="J131" s="25">
        <f t="shared" ref="J131:J133" si="68">J132</f>
        <v>150</v>
      </c>
      <c r="K131" s="25">
        <f t="shared" ref="K131:K133" si="69">K132</f>
        <v>150</v>
      </c>
      <c r="L131" s="25">
        <v>0</v>
      </c>
      <c r="M131" s="2"/>
    </row>
    <row r="132" spans="1:13" ht="18" customHeight="1" x14ac:dyDescent="0.3">
      <c r="A132" s="22" t="s">
        <v>66</v>
      </c>
      <c r="B132" s="23" t="s">
        <v>62</v>
      </c>
      <c r="C132" s="23" t="s">
        <v>46</v>
      </c>
      <c r="D132" s="23" t="s">
        <v>49</v>
      </c>
      <c r="E132" s="24" t="s">
        <v>96</v>
      </c>
      <c r="F132" s="23"/>
      <c r="G132" s="25">
        <f t="shared" si="67"/>
        <v>150</v>
      </c>
      <c r="H132" s="25">
        <f t="shared" si="67"/>
        <v>150</v>
      </c>
      <c r="I132" s="25">
        <v>0</v>
      </c>
      <c r="J132" s="25">
        <f t="shared" si="68"/>
        <v>150</v>
      </c>
      <c r="K132" s="25">
        <f t="shared" si="69"/>
        <v>150</v>
      </c>
      <c r="L132" s="25">
        <v>0</v>
      </c>
      <c r="M132" s="2"/>
    </row>
    <row r="133" spans="1:13" ht="34.5" customHeight="1" x14ac:dyDescent="0.3">
      <c r="A133" s="22" t="s">
        <v>17</v>
      </c>
      <c r="B133" s="23" t="s">
        <v>62</v>
      </c>
      <c r="C133" s="23" t="s">
        <v>46</v>
      </c>
      <c r="D133" s="23" t="s">
        <v>49</v>
      </c>
      <c r="E133" s="24" t="s">
        <v>96</v>
      </c>
      <c r="F133" s="23">
        <v>200</v>
      </c>
      <c r="G133" s="25">
        <f t="shared" si="67"/>
        <v>150</v>
      </c>
      <c r="H133" s="25">
        <f t="shared" si="67"/>
        <v>150</v>
      </c>
      <c r="I133" s="25">
        <v>0</v>
      </c>
      <c r="J133" s="25">
        <f t="shared" si="68"/>
        <v>150</v>
      </c>
      <c r="K133" s="25">
        <f t="shared" si="69"/>
        <v>150</v>
      </c>
      <c r="L133" s="25">
        <v>0</v>
      </c>
      <c r="M133" s="2"/>
    </row>
    <row r="134" spans="1:13" ht="42" customHeight="1" x14ac:dyDescent="0.3">
      <c r="A134" s="22" t="s">
        <v>18</v>
      </c>
      <c r="B134" s="23" t="s">
        <v>62</v>
      </c>
      <c r="C134" s="23" t="s">
        <v>46</v>
      </c>
      <c r="D134" s="23" t="s">
        <v>49</v>
      </c>
      <c r="E134" s="24" t="s">
        <v>96</v>
      </c>
      <c r="F134" s="23">
        <v>240</v>
      </c>
      <c r="G134" s="25">
        <v>150</v>
      </c>
      <c r="H134" s="25">
        <v>150</v>
      </c>
      <c r="I134" s="25">
        <v>0</v>
      </c>
      <c r="J134" s="25">
        <v>150</v>
      </c>
      <c r="K134" s="25">
        <v>150</v>
      </c>
      <c r="L134" s="25">
        <v>0</v>
      </c>
      <c r="M134" s="2"/>
    </row>
    <row r="135" spans="1:13" ht="20.25" customHeight="1" x14ac:dyDescent="0.3">
      <c r="A135" s="17" t="s">
        <v>65</v>
      </c>
      <c r="B135" s="14" t="s">
        <v>62</v>
      </c>
      <c r="C135" s="14" t="s">
        <v>63</v>
      </c>
      <c r="D135" s="14"/>
      <c r="E135" s="15"/>
      <c r="F135" s="14"/>
      <c r="G135" s="16">
        <f t="shared" ref="G135:H140" si="70">G136</f>
        <v>50</v>
      </c>
      <c r="H135" s="16">
        <f t="shared" si="70"/>
        <v>50</v>
      </c>
      <c r="I135" s="16">
        <v>0</v>
      </c>
      <c r="J135" s="16">
        <f t="shared" ref="J135:J140" si="71">J136</f>
        <v>50</v>
      </c>
      <c r="K135" s="16">
        <f t="shared" ref="K135:K140" si="72">K136</f>
        <v>50</v>
      </c>
      <c r="L135" s="16">
        <v>0</v>
      </c>
      <c r="M135" s="2"/>
    </row>
    <row r="136" spans="1:13" ht="24" customHeight="1" x14ac:dyDescent="0.3">
      <c r="A136" s="18" t="s">
        <v>61</v>
      </c>
      <c r="B136" s="19" t="s">
        <v>62</v>
      </c>
      <c r="C136" s="19" t="s">
        <v>63</v>
      </c>
      <c r="D136" s="19" t="s">
        <v>63</v>
      </c>
      <c r="E136" s="20"/>
      <c r="F136" s="19"/>
      <c r="G136" s="21">
        <f t="shared" si="70"/>
        <v>50</v>
      </c>
      <c r="H136" s="21">
        <f t="shared" si="70"/>
        <v>50</v>
      </c>
      <c r="I136" s="21">
        <v>0</v>
      </c>
      <c r="J136" s="21">
        <f t="shared" si="71"/>
        <v>50</v>
      </c>
      <c r="K136" s="21">
        <f t="shared" si="72"/>
        <v>50</v>
      </c>
      <c r="L136" s="21">
        <v>0</v>
      </c>
      <c r="M136" s="2"/>
    </row>
    <row r="137" spans="1:13" s="8" customFormat="1" ht="39" customHeight="1" x14ac:dyDescent="0.3">
      <c r="A137" s="30" t="s">
        <v>156</v>
      </c>
      <c r="B137" s="31" t="s">
        <v>62</v>
      </c>
      <c r="C137" s="31" t="s">
        <v>63</v>
      </c>
      <c r="D137" s="31" t="s">
        <v>63</v>
      </c>
      <c r="E137" s="32" t="s">
        <v>101</v>
      </c>
      <c r="F137" s="31"/>
      <c r="G137" s="33">
        <f t="shared" si="70"/>
        <v>50</v>
      </c>
      <c r="H137" s="33">
        <f t="shared" si="70"/>
        <v>50</v>
      </c>
      <c r="I137" s="33">
        <v>0</v>
      </c>
      <c r="J137" s="33">
        <f t="shared" si="71"/>
        <v>50</v>
      </c>
      <c r="K137" s="33">
        <f t="shared" si="72"/>
        <v>50</v>
      </c>
      <c r="L137" s="33">
        <v>0</v>
      </c>
      <c r="M137" s="7"/>
    </row>
    <row r="138" spans="1:13" ht="37.5" customHeight="1" x14ac:dyDescent="0.3">
      <c r="A138" s="22" t="s">
        <v>100</v>
      </c>
      <c r="B138" s="23" t="s">
        <v>62</v>
      </c>
      <c r="C138" s="23" t="s">
        <v>63</v>
      </c>
      <c r="D138" s="23" t="s">
        <v>63</v>
      </c>
      <c r="E138" s="24" t="s">
        <v>102</v>
      </c>
      <c r="F138" s="23"/>
      <c r="G138" s="25">
        <f t="shared" si="70"/>
        <v>50</v>
      </c>
      <c r="H138" s="25">
        <f t="shared" si="70"/>
        <v>50</v>
      </c>
      <c r="I138" s="25">
        <v>0</v>
      </c>
      <c r="J138" s="25">
        <f t="shared" si="71"/>
        <v>50</v>
      </c>
      <c r="K138" s="25">
        <f t="shared" si="72"/>
        <v>50</v>
      </c>
      <c r="L138" s="25">
        <v>0</v>
      </c>
      <c r="M138" s="2"/>
    </row>
    <row r="139" spans="1:13" ht="21.75" customHeight="1" x14ac:dyDescent="0.3">
      <c r="A139" s="22" t="s">
        <v>66</v>
      </c>
      <c r="B139" s="23" t="s">
        <v>62</v>
      </c>
      <c r="C139" s="23" t="s">
        <v>63</v>
      </c>
      <c r="D139" s="23" t="s">
        <v>63</v>
      </c>
      <c r="E139" s="24" t="s">
        <v>103</v>
      </c>
      <c r="F139" s="23"/>
      <c r="G139" s="25">
        <f t="shared" si="70"/>
        <v>50</v>
      </c>
      <c r="H139" s="25">
        <f t="shared" si="70"/>
        <v>50</v>
      </c>
      <c r="I139" s="25">
        <v>0</v>
      </c>
      <c r="J139" s="25">
        <f t="shared" si="71"/>
        <v>50</v>
      </c>
      <c r="K139" s="25">
        <f t="shared" si="72"/>
        <v>50</v>
      </c>
      <c r="L139" s="25">
        <v>0</v>
      </c>
      <c r="M139" s="2"/>
    </row>
    <row r="140" spans="1:13" ht="37.5" customHeight="1" x14ac:dyDescent="0.3">
      <c r="A140" s="22" t="s">
        <v>17</v>
      </c>
      <c r="B140" s="23" t="s">
        <v>62</v>
      </c>
      <c r="C140" s="23" t="s">
        <v>63</v>
      </c>
      <c r="D140" s="23" t="s">
        <v>63</v>
      </c>
      <c r="E140" s="24" t="s">
        <v>103</v>
      </c>
      <c r="F140" s="23" t="s">
        <v>53</v>
      </c>
      <c r="G140" s="25">
        <f t="shared" si="70"/>
        <v>50</v>
      </c>
      <c r="H140" s="25">
        <f t="shared" si="70"/>
        <v>50</v>
      </c>
      <c r="I140" s="25">
        <v>0</v>
      </c>
      <c r="J140" s="25">
        <f t="shared" si="71"/>
        <v>50</v>
      </c>
      <c r="K140" s="25">
        <f t="shared" si="72"/>
        <v>50</v>
      </c>
      <c r="L140" s="25">
        <v>0</v>
      </c>
      <c r="M140" s="2"/>
    </row>
    <row r="141" spans="1:13" ht="29.25" customHeight="1" x14ac:dyDescent="0.3">
      <c r="A141" s="22" t="s">
        <v>18</v>
      </c>
      <c r="B141" s="23" t="s">
        <v>62</v>
      </c>
      <c r="C141" s="23" t="s">
        <v>63</v>
      </c>
      <c r="D141" s="23" t="s">
        <v>63</v>
      </c>
      <c r="E141" s="24" t="s">
        <v>103</v>
      </c>
      <c r="F141" s="23" t="s">
        <v>54</v>
      </c>
      <c r="G141" s="25">
        <v>50</v>
      </c>
      <c r="H141" s="25">
        <v>50</v>
      </c>
      <c r="I141" s="25">
        <v>0</v>
      </c>
      <c r="J141" s="25">
        <v>50</v>
      </c>
      <c r="K141" s="25">
        <v>50</v>
      </c>
      <c r="L141" s="25">
        <v>0</v>
      </c>
      <c r="M141" s="2"/>
    </row>
    <row r="142" spans="1:13" ht="19.5" customHeight="1" x14ac:dyDescent="0.3">
      <c r="A142" s="17" t="s">
        <v>41</v>
      </c>
      <c r="B142" s="52"/>
      <c r="C142" s="52"/>
      <c r="D142" s="52"/>
      <c r="E142" s="53"/>
      <c r="F142" s="52"/>
      <c r="G142" s="16">
        <f t="shared" ref="G142:L142" si="73">G116+G13</f>
        <v>10442.70745</v>
      </c>
      <c r="H142" s="16">
        <f t="shared" si="73"/>
        <v>10337.195400000001</v>
      </c>
      <c r="I142" s="16">
        <f t="shared" si="73"/>
        <v>105.51205</v>
      </c>
      <c r="J142" s="16">
        <f t="shared" si="73"/>
        <v>9661.4154999999992</v>
      </c>
      <c r="K142" s="16">
        <f t="shared" si="73"/>
        <v>9555.9034499999998</v>
      </c>
      <c r="L142" s="16">
        <f t="shared" si="73"/>
        <v>105.51205</v>
      </c>
      <c r="M142" s="2"/>
    </row>
    <row r="143" spans="1:13" ht="18.75" x14ac:dyDescent="0.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</row>
    <row r="144" spans="1:13" ht="18.75" x14ac:dyDescent="0.3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</row>
    <row r="145" spans="1:13" ht="18.75" x14ac:dyDescent="0.3">
      <c r="A145" s="2"/>
      <c r="B145" s="2"/>
      <c r="C145" s="2"/>
      <c r="D145" s="2"/>
      <c r="E145" s="2"/>
      <c r="F145" s="2"/>
      <c r="G145" s="60"/>
      <c r="H145" s="61">
        <f>H142+I142</f>
        <v>10442.70745</v>
      </c>
      <c r="I145" s="60"/>
      <c r="J145" s="60"/>
      <c r="K145" s="61">
        <f>K142+L142</f>
        <v>9661.4154999999992</v>
      </c>
      <c r="L145" s="60"/>
      <c r="M145" s="2"/>
    </row>
  </sheetData>
  <mergeCells count="25">
    <mergeCell ref="J51:J52"/>
    <mergeCell ref="K51:K52"/>
    <mergeCell ref="L51:L52"/>
    <mergeCell ref="A10:A11"/>
    <mergeCell ref="C10:C11"/>
    <mergeCell ref="D10:D11"/>
    <mergeCell ref="H51:H52"/>
    <mergeCell ref="I51:I52"/>
    <mergeCell ref="A51:A52"/>
    <mergeCell ref="C51:C52"/>
    <mergeCell ref="D51:D52"/>
    <mergeCell ref="E51:E52"/>
    <mergeCell ref="F51:F52"/>
    <mergeCell ref="B51:B52"/>
    <mergeCell ref="G51:G52"/>
    <mergeCell ref="A6:L6"/>
    <mergeCell ref="A7:L7"/>
    <mergeCell ref="A8:L8"/>
    <mergeCell ref="G10:G11"/>
    <mergeCell ref="B10:B11"/>
    <mergeCell ref="E10:E11"/>
    <mergeCell ref="F10:F11"/>
    <mergeCell ref="H10:I10"/>
    <mergeCell ref="J10:J11"/>
    <mergeCell ref="K10:L10"/>
  </mergeCells>
  <pageMargins left="0.7" right="0.7" top="0.75" bottom="0.75" header="0.3" footer="0.3"/>
  <pageSetup paperSize="9" scale="6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Лапухина ЛН</cp:lastModifiedBy>
  <cp:lastPrinted>2018-12-06T05:17:29Z</cp:lastPrinted>
  <dcterms:created xsi:type="dcterms:W3CDTF">2016-02-05T07:54:07Z</dcterms:created>
  <dcterms:modified xsi:type="dcterms:W3CDTF">2019-07-01T11:25:36Z</dcterms:modified>
</cp:coreProperties>
</file>